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c884b8b4ebae97/学会/ARC/学会提出書類/2017/"/>
    </mc:Choice>
  </mc:AlternateContent>
  <bookViews>
    <workbookView xWindow="0" yWindow="0" windowWidth="16185" windowHeight="18600" activeTab="1"/>
  </bookViews>
  <sheets>
    <sheet name="活動計画書I" sheetId="1" r:id="rId1"/>
    <sheet name="登録費試算書CS" sheetId="6" r:id="rId2"/>
    <sheet name="登録費試算書IE，MI" sheetId="4" r:id="rId3"/>
  </sheets>
  <definedNames>
    <definedName name="_xlnm.Print_Area" localSheetId="0">活動計画書I!$B$1:$O$61</definedName>
    <definedName name="_xlnm.Print_Area" localSheetId="1">登録費試算書CS!$B$2:$K$80</definedName>
    <definedName name="_xlnm.Print_Area" localSheetId="2">'登録費試算書IE，MI'!$B$2:$K$77</definedName>
  </definedNames>
  <calcPr calcId="162913"/>
</workbook>
</file>

<file path=xl/calcChain.xml><?xml version="1.0" encoding="utf-8"?>
<calcChain xmlns="http://schemas.openxmlformats.org/spreadsheetml/2006/main">
  <c r="E44" i="1" l="1"/>
  <c r="D2" i="4"/>
  <c r="D2" i="6"/>
  <c r="I72" i="4"/>
  <c r="I75" i="6"/>
  <c r="J28" i="1"/>
  <c r="G10" i="4"/>
  <c r="D28" i="1"/>
  <c r="F15" i="6"/>
  <c r="I15" i="6"/>
  <c r="G18" i="4"/>
  <c r="I18" i="4"/>
  <c r="E32" i="4"/>
  <c r="I32" i="4"/>
  <c r="I35" i="4"/>
  <c r="I21" i="4"/>
  <c r="F43" i="4"/>
  <c r="I43" i="4"/>
  <c r="I46" i="4"/>
  <c r="G51" i="4"/>
  <c r="I51" i="4"/>
  <c r="I57" i="4"/>
  <c r="L23" i="1"/>
  <c r="L24" i="1"/>
  <c r="L25" i="1"/>
  <c r="L26" i="1"/>
  <c r="L27" i="1"/>
  <c r="L21" i="6"/>
  <c r="L24" i="6"/>
  <c r="L26" i="6"/>
  <c r="L28" i="6"/>
  <c r="L30" i="6"/>
  <c r="L33" i="6"/>
  <c r="L36" i="6"/>
  <c r="L45" i="6"/>
  <c r="L46" i="6"/>
  <c r="L57" i="6"/>
  <c r="L66" i="6"/>
  <c r="L72" i="6"/>
  <c r="L74" i="6"/>
  <c r="L75" i="6"/>
  <c r="L78" i="6"/>
  <c r="L80" i="6"/>
  <c r="L21" i="4"/>
  <c r="G54" i="6"/>
  <c r="I54" i="6"/>
  <c r="I60" i="6"/>
  <c r="I65" i="4"/>
  <c r="G18" i="6"/>
  <c r="I18" i="6"/>
  <c r="E32" i="6"/>
  <c r="I32" i="6"/>
  <c r="I35" i="6"/>
  <c r="F44" i="6"/>
  <c r="I44" i="6"/>
  <c r="F46" i="6"/>
  <c r="I46" i="6"/>
  <c r="L24" i="4"/>
  <c r="L26" i="4"/>
  <c r="L28" i="4"/>
  <c r="L30" i="4"/>
  <c r="L33" i="4"/>
  <c r="L36" i="4"/>
  <c r="L44" i="4"/>
  <c r="L45" i="4"/>
  <c r="L54" i="4"/>
  <c r="L63" i="4"/>
  <c r="L69" i="4"/>
  <c r="L71" i="4"/>
  <c r="L72" i="4"/>
  <c r="L75" i="4"/>
  <c r="L77" i="4"/>
  <c r="I21" i="6"/>
  <c r="I68" i="6"/>
  <c r="C12" i="1"/>
  <c r="C16" i="1"/>
  <c r="C20" i="1"/>
  <c r="C40" i="1"/>
  <c r="C47" i="1"/>
  <c r="C56" i="1"/>
  <c r="R46" i="1"/>
  <c r="Z23" i="1"/>
  <c r="Z24" i="1"/>
  <c r="Z25" i="1"/>
  <c r="Z26" i="1"/>
  <c r="R27" i="1"/>
  <c r="X27" i="1"/>
  <c r="G10" i="6"/>
  <c r="L28" i="1"/>
  <c r="I49" i="6"/>
  <c r="G12" i="4"/>
  <c r="I10" i="4"/>
  <c r="F15" i="4"/>
  <c r="I15" i="4"/>
  <c r="G12" i="6"/>
  <c r="I38" i="4"/>
  <c r="I68" i="4"/>
  <c r="I69" i="4"/>
  <c r="I10" i="6"/>
  <c r="I38" i="6"/>
  <c r="I71" i="6"/>
  <c r="I72" i="6"/>
  <c r="I74" i="4"/>
  <c r="I77" i="6"/>
</calcChain>
</file>

<file path=xl/sharedStrings.xml><?xml version="1.0" encoding="utf-8"?>
<sst xmlns="http://schemas.openxmlformats.org/spreadsheetml/2006/main" count="397" uniqueCount="192">
  <si>
    <t>開催回数</t>
    <rPh sb="0" eb="2">
      <t>カイサイ</t>
    </rPh>
    <rPh sb="2" eb="4">
      <t>カイスウ</t>
    </rPh>
    <phoneticPr fontId="2"/>
  </si>
  <si>
    <t>開催日数</t>
    <rPh sb="0" eb="2">
      <t>カイサイ</t>
    </rPh>
    <rPh sb="2" eb="4">
      <t>ニッスウ</t>
    </rPh>
    <phoneticPr fontId="2"/>
  </si>
  <si>
    <t>会場</t>
    <rPh sb="0" eb="2">
      <t>カイジョウ</t>
    </rPh>
    <phoneticPr fontId="2"/>
  </si>
  <si>
    <t>会場費</t>
    <rPh sb="0" eb="2">
      <t>カイジョウ</t>
    </rPh>
    <rPh sb="2" eb="3">
      <t>ヒ</t>
    </rPh>
    <phoneticPr fontId="2"/>
  </si>
  <si>
    <t>合計</t>
    <rPh sb="0" eb="2">
      <t>ゴウケイ</t>
    </rPh>
    <phoneticPr fontId="2"/>
  </si>
  <si>
    <t>↑ニ</t>
    <phoneticPr fontId="2"/>
  </si>
  <si>
    <t>発表件数(a)</t>
    <rPh sb="0" eb="2">
      <t>ハッピョウ</t>
    </rPh>
    <rPh sb="2" eb="4">
      <t>ケンスウ</t>
    </rPh>
    <phoneticPr fontId="2"/>
  </si>
  <si>
    <t>1件頁数(b)</t>
    <rPh sb="1" eb="2">
      <t>ケン</t>
    </rPh>
    <rPh sb="2" eb="3">
      <t>ページ</t>
    </rPh>
    <rPh sb="3" eb="4">
      <t>スウ</t>
    </rPh>
    <phoneticPr fontId="2"/>
  </si>
  <si>
    <t>【記入例】</t>
    <rPh sb="1" eb="3">
      <t>キニュウ</t>
    </rPh>
    <rPh sb="3" eb="4">
      <t>レイ</t>
    </rPh>
    <phoneticPr fontId="2"/>
  </si>
  <si>
    <t>　※登録者の上乗せについては実現可能な数とし，当年度実績（10月現在）の10％以下とする．</t>
    <rPh sb="2" eb="5">
      <t>トウロクシャ</t>
    </rPh>
    <rPh sb="6" eb="8">
      <t>ウワノ</t>
    </rPh>
    <rPh sb="14" eb="16">
      <t>ジツゲン</t>
    </rPh>
    <rPh sb="16" eb="18">
      <t>カノウ</t>
    </rPh>
    <rPh sb="19" eb="20">
      <t>カズ</t>
    </rPh>
    <rPh sb="23" eb="24">
      <t>トウ</t>
    </rPh>
    <rPh sb="24" eb="26">
      <t>ネンド</t>
    </rPh>
    <rPh sb="26" eb="28">
      <t>ジッセキ</t>
    </rPh>
    <rPh sb="31" eb="32">
      <t>ガツ</t>
    </rPh>
    <rPh sb="32" eb="34">
      <t>ゲンザイ</t>
    </rPh>
    <rPh sb="39" eb="41">
      <t>イカ</t>
    </rPh>
    <phoneticPr fontId="2"/>
  </si>
  <si>
    <t>　</t>
  </si>
  <si>
    <t>◆</t>
  </si>
  <si>
    <t xml:space="preserve"> </t>
  </si>
  <si>
    <t>単価</t>
  </si>
  <si>
    <t>（地方Ａ×0.5）＋地方Ｂ</t>
  </si>
  <si>
    <t>●会場用資料運搬費</t>
  </si>
  <si>
    <t>＊年間計上総額　→</t>
  </si>
  <si>
    <t>出席率</t>
  </si>
  <si>
    <t>Ｂ［共　通　費］</t>
  </si>
  <si>
    <t>Ｃ［登録費以外の収入］</t>
  </si>
  <si>
    <t>年間計上総額　→</t>
  </si>
  <si>
    <t>●運営委員会会場費</t>
    <rPh sb="1" eb="3">
      <t>ウンエイ</t>
    </rPh>
    <rPh sb="3" eb="5">
      <t>イイン</t>
    </rPh>
    <phoneticPr fontId="7"/>
  </si>
  <si>
    <t>●運営委員会賄費</t>
    <rPh sb="1" eb="3">
      <t>ウンエイ</t>
    </rPh>
    <rPh sb="3" eb="6">
      <t>イインカイ</t>
    </rPh>
    <phoneticPr fontId="7"/>
  </si>
  <si>
    <t>Ａ 計</t>
    <rPh sb="2" eb="3">
      <t>ケイ</t>
    </rPh>
    <phoneticPr fontId="7"/>
  </si>
  <si>
    <t>B</t>
    <phoneticPr fontId="2"/>
  </si>
  <si>
    <t>A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</si>
  <si>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</si>
  <si>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</si>
  <si>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↑（ニ）</t>
    <phoneticPr fontId="2"/>
  </si>
  <si>
    <t>　※各項の数値等を記入してください．</t>
    <rPh sb="2" eb="3">
      <t>カク</t>
    </rPh>
    <rPh sb="3" eb="4">
      <t>コウ</t>
    </rPh>
    <rPh sb="5" eb="7">
      <t>スウチ</t>
    </rPh>
    <rPh sb="7" eb="8">
      <t>トウ</t>
    </rPh>
    <rPh sb="9" eb="11">
      <t>キニュウ</t>
    </rPh>
    <phoneticPr fontId="2"/>
  </si>
  <si>
    <t>研究運営委員会</t>
    <rPh sb="0" eb="2">
      <t>ケンキュウ</t>
    </rPh>
    <rPh sb="2" eb="4">
      <t>ウンエイ</t>
    </rPh>
    <rPh sb="4" eb="7">
      <t>イインカイ</t>
    </rPh>
    <phoneticPr fontId="2"/>
  </si>
  <si>
    <t>賄費</t>
    <rPh sb="0" eb="1">
      <t>マカナ</t>
    </rPh>
    <rPh sb="1" eb="2">
      <t>ヒ</t>
    </rPh>
    <phoneticPr fontId="2"/>
  </si>
  <si>
    <t>賄費を必要とする開催回数</t>
    <rPh sb="0" eb="1">
      <t>マカナ</t>
    </rPh>
    <rPh sb="1" eb="2">
      <t>ヒ</t>
    </rPh>
    <rPh sb="3" eb="5">
      <t>ヒツヨウ</t>
    </rPh>
    <rPh sb="8" eb="10">
      <t>カイサイ</t>
    </rPh>
    <rPh sb="10" eb="12">
      <t>カイスウ</t>
    </rPh>
    <phoneticPr fontId="7"/>
  </si>
  <si>
    <t>＊地方Ａ：東京近郊（東京，神奈川，埼玉，茨城，千葉，長野，新潟，山梨，栃木）</t>
    <rPh sb="5" eb="7">
      <t>トウキョウ</t>
    </rPh>
    <rPh sb="7" eb="9">
      <t>キンコウ</t>
    </rPh>
    <rPh sb="10" eb="12">
      <t>トウキョウ</t>
    </rPh>
    <rPh sb="13" eb="16">
      <t>カナガワ</t>
    </rPh>
    <rPh sb="17" eb="19">
      <t>サイタマ</t>
    </rPh>
    <rPh sb="20" eb="22">
      <t>イバラキ</t>
    </rPh>
    <rPh sb="23" eb="25">
      <t>チバ</t>
    </rPh>
    <phoneticPr fontId="7"/>
  </si>
  <si>
    <t>上限10,000円（0～10,000円／1日で希望額）×会場費を要する延日数</t>
    <rPh sb="18" eb="19">
      <t>エン</t>
    </rPh>
    <rPh sb="21" eb="22">
      <t>ヒ</t>
    </rPh>
    <rPh sb="23" eb="26">
      <t>キボウガク</t>
    </rPh>
    <phoneticPr fontId="7"/>
  </si>
  <si>
    <t>●郵送費（請求等）</t>
    <rPh sb="3" eb="4">
      <t>ヒ</t>
    </rPh>
    <rPh sb="5" eb="7">
      <t>セイキュウ</t>
    </rPh>
    <rPh sb="7" eb="8">
      <t>トウ</t>
    </rPh>
    <phoneticPr fontId="7"/>
  </si>
  <si>
    <t>（注4）</t>
    <rPh sb="1" eb="2">
      <t>チュウ</t>
    </rPh>
    <phoneticPr fontId="7"/>
  </si>
  <si>
    <t>（注5）</t>
    <rPh sb="1" eb="2">
      <t>チュウ</t>
    </rPh>
    <phoneticPr fontId="7"/>
  </si>
  <si>
    <t>（注6）</t>
    <rPh sb="1" eb="2">
      <t>チュウ</t>
    </rPh>
    <phoneticPr fontId="7"/>
  </si>
  <si>
    <t>●人件費，借損料等</t>
    <rPh sb="5" eb="6">
      <t>シャク</t>
    </rPh>
    <rPh sb="6" eb="7">
      <t>ソン</t>
    </rPh>
    <rPh sb="7" eb="8">
      <t>リョウ</t>
    </rPh>
    <rPh sb="8" eb="9">
      <t>トウ</t>
    </rPh>
    <phoneticPr fontId="7"/>
  </si>
  <si>
    <r>
      <t>Ｄ</t>
    </r>
    <r>
      <rPr>
        <b/>
        <sz val="14"/>
        <rFont val="標準ゴシック"/>
        <family val="3"/>
        <charset val="128"/>
      </rPr>
      <t>［学会補助額］</t>
    </r>
    <r>
      <rPr>
        <sz val="12"/>
        <rFont val="標準ゴシック"/>
        <family val="3"/>
        <charset val="128"/>
      </rPr>
      <t/>
    </r>
    <phoneticPr fontId="7"/>
  </si>
  <si>
    <t>●学会補助額</t>
    <rPh sb="1" eb="3">
      <t>ガッカイ</t>
    </rPh>
    <rPh sb="3" eb="5">
      <t>ホジョ</t>
    </rPh>
    <rPh sb="5" eb="6">
      <t>ガク</t>
    </rPh>
    <phoneticPr fontId="7"/>
  </si>
  <si>
    <t>概算：（試算登録費－希望登録費）×登録者数</t>
    <phoneticPr fontId="7"/>
  </si>
  <si>
    <t>◆Ａ［直 接 経 費］</t>
    <phoneticPr fontId="7"/>
  </si>
  <si>
    <t>◆Ａ［直 接 経 費］</t>
    <phoneticPr fontId="7"/>
  </si>
  <si>
    <t>＊地方Ｂ：地方Ａ以外</t>
    <phoneticPr fontId="7"/>
  </si>
  <si>
    <t>上限20,000円（0～20,000円／1日で希望額）×会場費を要する延日数</t>
    <phoneticPr fontId="7"/>
  </si>
  <si>
    <r>
      <t>Ｄ</t>
    </r>
    <r>
      <rPr>
        <b/>
        <sz val="14"/>
        <rFont val="標準ゴシック"/>
        <family val="3"/>
        <charset val="128"/>
      </rPr>
      <t>［学会補助額］</t>
    </r>
    <r>
      <rPr>
        <sz val="12"/>
        <rFont val="標準ゴシック"/>
        <family val="3"/>
        <charset val="128"/>
      </rPr>
      <t/>
    </r>
    <phoneticPr fontId="7"/>
  </si>
  <si>
    <t>概算：（試算登録費－希望登録費）×登録者数</t>
    <phoneticPr fontId="7"/>
  </si>
  <si>
    <t>・その他は計上総額を入れてください．</t>
    <phoneticPr fontId="7"/>
  </si>
  <si>
    <t>・その他は計上総額を入れてください．</t>
    <phoneticPr fontId="7"/>
  </si>
  <si>
    <t>←イ</t>
    <phoneticPr fontId="2"/>
  </si>
  <si>
    <t>←ロ</t>
    <phoneticPr fontId="2"/>
  </si>
  <si>
    <t>↑ハ</t>
    <phoneticPr fontId="2"/>
  </si>
  <si>
    <t>↑（ハ）</t>
    <phoneticPr fontId="2"/>
  </si>
  <si>
    <t>登録者数(イ)</t>
    <phoneticPr fontId="7"/>
  </si>
  <si>
    <t>開催回数(ハ)</t>
    <phoneticPr fontId="7"/>
  </si>
  <si>
    <t>［（A＋B)－(C＋D)］／［計画登録者数（イ）×0.95］</t>
    <rPh sb="15" eb="17">
      <t>ケイカク</t>
    </rPh>
    <rPh sb="17" eb="19">
      <t>トウロク</t>
    </rPh>
    <rPh sb="19" eb="20">
      <t>シャ</t>
    </rPh>
    <rPh sb="20" eb="21">
      <t>スウ</t>
    </rPh>
    <phoneticPr fontId="7"/>
  </si>
  <si>
    <t>注2）</t>
    <rPh sb="0" eb="1">
      <t>チュウ</t>
    </rPh>
    <phoneticPr fontId="2"/>
  </si>
  <si>
    <t>　部分をご記入（選択）ください．</t>
    <rPh sb="1" eb="3">
      <t>ブブン</t>
    </rPh>
    <rPh sb="5" eb="7">
      <t>キニュウ</t>
    </rPh>
    <rPh sb="8" eb="10">
      <t>センタク</t>
    </rPh>
    <phoneticPr fontId="2"/>
  </si>
  <si>
    <t>積立金額：</t>
    <rPh sb="0" eb="2">
      <t>ツミタテ</t>
    </rPh>
    <rPh sb="2" eb="3">
      <t>キン</t>
    </rPh>
    <rPh sb="3" eb="4">
      <t>ガク</t>
    </rPh>
    <phoneticPr fontId="7"/>
  </si>
  <si>
    <t>積立金投入額：</t>
    <phoneticPr fontId="7"/>
  </si>
  <si>
    <t>試算登録費（税別）</t>
    <rPh sb="6" eb="7">
      <t>ゼイ</t>
    </rPh>
    <rPh sb="7" eb="8">
      <t>ベツ</t>
    </rPh>
    <phoneticPr fontId="7"/>
  </si>
  <si>
    <t>Ｄ 計</t>
    <phoneticPr fontId="7"/>
  </si>
  <si>
    <t>Ｃ 計</t>
    <phoneticPr fontId="7"/>
  </si>
  <si>
    <t>Ｂ 計</t>
    <phoneticPr fontId="7"/>
  </si>
  <si>
    <t>積立金投入額：</t>
    <phoneticPr fontId="7"/>
  </si>
  <si>
    <t>注3）</t>
    <rPh sb="0" eb="1">
      <t>チュウ</t>
    </rPh>
    <phoneticPr fontId="2"/>
  </si>
  <si>
    <t>注4）イ，ロ，ハ・・・は登録費試算書に対応しています．</t>
    <rPh sb="0" eb="1">
      <t>チュウ</t>
    </rPh>
    <rPh sb="12" eb="14">
      <t>トウロク</t>
    </rPh>
    <rPh sb="14" eb="15">
      <t>ヒ</t>
    </rPh>
    <rPh sb="15" eb="17">
      <t>シサン</t>
    </rPh>
    <rPh sb="17" eb="18">
      <t>ショ</t>
    </rPh>
    <rPh sb="19" eb="21">
      <t>タイオウ</t>
    </rPh>
    <phoneticPr fontId="2"/>
  </si>
  <si>
    <t>研究会名：</t>
    <rPh sb="0" eb="2">
      <t>ケンキュウ</t>
    </rPh>
    <rPh sb="2" eb="3">
      <t>カイ</t>
    </rPh>
    <rPh sb="3" eb="4">
      <t>メイ</t>
    </rPh>
    <phoneticPr fontId="2"/>
  </si>
  <si>
    <t>計画書提出後，若干変更（領域割当て補助を領域内研究会の計画登録数で配分）</t>
    <rPh sb="2" eb="3">
      <t>ショ</t>
    </rPh>
    <phoneticPr fontId="7"/>
  </si>
  <si>
    <t>その他</t>
    <rPh sb="2" eb="3">
      <t>タ</t>
    </rPh>
    <phoneticPr fontId="2"/>
  </si>
  <si>
    <t>本計画書および登録費試算書に関する問合せ先</t>
    <rPh sb="0" eb="1">
      <t>ホン</t>
    </rPh>
    <rPh sb="1" eb="3">
      <t>ケイカク</t>
    </rPh>
    <rPh sb="3" eb="4">
      <t>ショ</t>
    </rPh>
    <rPh sb="7" eb="9">
      <t>トウロク</t>
    </rPh>
    <rPh sb="9" eb="10">
      <t>ヒ</t>
    </rPh>
    <rPh sb="10" eb="12">
      <t>シサン</t>
    </rPh>
    <rPh sb="12" eb="13">
      <t>ショ</t>
    </rPh>
    <rPh sb="14" eb="15">
      <t>カン</t>
    </rPh>
    <rPh sb="17" eb="19">
      <t>トイアワ</t>
    </rPh>
    <rPh sb="20" eb="21">
      <t>サキ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</si>
  <si>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</si>
  <si>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</si>
  <si>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Tel.：</t>
    <phoneticPr fontId="2"/>
  </si>
  <si>
    <t>E-mail：</t>
    <phoneticPr fontId="2"/>
  </si>
  <si>
    <t>↑ト（合計額）</t>
    <rPh sb="3" eb="5">
      <t>ゴウケイ</t>
    </rPh>
    <rPh sb="5" eb="6">
      <t>ガク</t>
    </rPh>
    <phoneticPr fontId="2"/>
  </si>
  <si>
    <t>●その他，予算計上が必要な場合（ト）</t>
    <rPh sb="1" eb="4">
      <t>ソノタ</t>
    </rPh>
    <phoneticPr fontId="7"/>
  </si>
  <si>
    <t>Ｂ</t>
    <phoneticPr fontId="7"/>
  </si>
  <si>
    <t>委員数(ロ)</t>
    <phoneticPr fontId="7"/>
  </si>
  <si>
    <t>活動計画書（Ｉ）</t>
    <phoneticPr fontId="2"/>
  </si>
  <si>
    <t>　※会場はA（地方A）・B（地方B）のいずれかを残してください．</t>
    <rPh sb="2" eb="4">
      <t>カイジョウ</t>
    </rPh>
    <rPh sb="7" eb="9">
      <t>チホウ</t>
    </rPh>
    <rPh sb="14" eb="16">
      <t>チホウ</t>
    </rPh>
    <rPh sb="24" eb="25">
      <t>ノコ</t>
    </rPh>
    <phoneticPr fontId="2"/>
  </si>
  <si>
    <t>アルバイト</t>
    <phoneticPr fontId="2"/>
  </si>
  <si>
    <t>講師謝金</t>
    <rPh sb="0" eb="2">
      <t>コウシ</t>
    </rPh>
    <rPh sb="2" eb="4">
      <t>シャキン</t>
    </rPh>
    <phoneticPr fontId="2"/>
  </si>
  <si>
    <t>　※会場費，アルバイト代，講師謝金は要・不要のいずれかを残してください．</t>
    <rPh sb="2" eb="4">
      <t>カイジョウ</t>
    </rPh>
    <rPh sb="4" eb="5">
      <t>ヒ</t>
    </rPh>
    <rPh sb="11" eb="12">
      <t>ダイ</t>
    </rPh>
    <rPh sb="13" eb="15">
      <t>コウシ</t>
    </rPh>
    <rPh sb="15" eb="17">
      <t>シャキン</t>
    </rPh>
    <rPh sb="18" eb="19">
      <t>ヨウ</t>
    </rPh>
    <rPh sb="20" eb="22">
      <t>フヨウ</t>
    </rPh>
    <rPh sb="28" eb="29">
      <t>ノコ</t>
    </rPh>
    <phoneticPr fontId="2"/>
  </si>
  <si>
    <t>アルバイト</t>
    <phoneticPr fontId="2"/>
  </si>
  <si>
    <t>B</t>
    <phoneticPr fontId="2"/>
  </si>
  <si>
    <t>●研究会会場費</t>
    <rPh sb="1" eb="4">
      <t>ケンキュウカイ</t>
    </rPh>
    <rPh sb="4" eb="7">
      <t>カイジョウヒ</t>
    </rPh>
    <phoneticPr fontId="7"/>
  </si>
  <si>
    <t>●アルバイト代</t>
    <rPh sb="6" eb="7">
      <t>ダイ</t>
    </rPh>
    <phoneticPr fontId="7"/>
  </si>
  <si>
    <t>●講師謝金</t>
    <rPh sb="1" eb="3">
      <t>コウシ</t>
    </rPh>
    <rPh sb="3" eb="5">
      <t>シャキン</t>
    </rPh>
    <phoneticPr fontId="7"/>
  </si>
  <si>
    <t>上限8,000円（0～8,000円で希望額）×2人×アルバイト代を要する外開催延日数（1日当たり0-16,000円で希望により計上）</t>
    <rPh sb="18" eb="20">
      <t>キボウ</t>
    </rPh>
    <rPh sb="20" eb="21">
      <t>ガク</t>
    </rPh>
    <rPh sb="24" eb="25">
      <t>ニン</t>
    </rPh>
    <rPh sb="31" eb="32">
      <t>ダイ</t>
    </rPh>
    <rPh sb="33" eb="34">
      <t>ヨウ</t>
    </rPh>
    <rPh sb="36" eb="37">
      <t>ソト</t>
    </rPh>
    <rPh sb="37" eb="39">
      <t>カイサイ</t>
    </rPh>
    <rPh sb="39" eb="40">
      <t>ノ</t>
    </rPh>
    <rPh sb="40" eb="42">
      <t>ニッスウ</t>
    </rPh>
    <rPh sb="44" eb="45">
      <t>ニチ</t>
    </rPh>
    <rPh sb="45" eb="46">
      <t>ア</t>
    </rPh>
    <rPh sb="56" eb="57">
      <t>エン</t>
    </rPh>
    <rPh sb="58" eb="60">
      <t>キボウ</t>
    </rPh>
    <rPh sb="63" eb="65">
      <t>ケイジョウ</t>
    </rPh>
    <phoneticPr fontId="7"/>
  </si>
  <si>
    <t>●学生無料登録者への補助</t>
    <rPh sb="1" eb="3">
      <t>ガクセイ</t>
    </rPh>
    <rPh sb="3" eb="5">
      <t>ムリョウ</t>
    </rPh>
    <rPh sb="5" eb="8">
      <t>トウロクシャ</t>
    </rPh>
    <rPh sb="10" eb="12">
      <t>ホジョ</t>
    </rPh>
    <phoneticPr fontId="7"/>
  </si>
  <si>
    <t>内学生無料登録数</t>
    <rPh sb="0" eb="1">
      <t>ウチ</t>
    </rPh>
    <rPh sb="1" eb="3">
      <t>ガクセイ</t>
    </rPh>
    <rPh sb="3" eb="5">
      <t>ムリョウ</t>
    </rPh>
    <rPh sb="5" eb="8">
      <t>トウロクスウ</t>
    </rPh>
    <phoneticPr fontId="2"/>
  </si>
  <si>
    <t>学生無料登録数（イ2）</t>
    <rPh sb="0" eb="2">
      <t>ガクセイ</t>
    </rPh>
    <rPh sb="2" eb="4">
      <t>ムリョウ</t>
    </rPh>
    <rPh sb="4" eb="7">
      <t>トウロクスウ</t>
    </rPh>
    <phoneticPr fontId="7"/>
  </si>
  <si>
    <t>　部分はWeb掲載の数値をご記入ください．←（注1）</t>
    <rPh sb="1" eb="3">
      <t>ブブン</t>
    </rPh>
    <rPh sb="7" eb="9">
      <t>ケイサイ</t>
    </rPh>
    <rPh sb="10" eb="12">
      <t>スウチ</t>
    </rPh>
    <rPh sb="14" eb="16">
      <t>キニュウ</t>
    </rPh>
    <phoneticPr fontId="2"/>
  </si>
  <si>
    <t>（WG活動，シンポジウム論文集等の登録会員配布，Webサーバ管理費など．）</t>
    <rPh sb="3" eb="5">
      <t>カツドウ</t>
    </rPh>
    <rPh sb="12" eb="14">
      <t>ロンブン</t>
    </rPh>
    <rPh sb="14" eb="15">
      <t>シュウ</t>
    </rPh>
    <rPh sb="15" eb="16">
      <t>トウ</t>
    </rPh>
    <rPh sb="17" eb="19">
      <t>トウロク</t>
    </rPh>
    <rPh sb="19" eb="21">
      <t>カイイン</t>
    </rPh>
    <rPh sb="21" eb="23">
      <t>ハイフ</t>
    </rPh>
    <rPh sb="30" eb="33">
      <t>カンリヒ</t>
    </rPh>
    <phoneticPr fontId="2"/>
  </si>
  <si>
    <t>共通費仮値（最終値は2月理事会決定）</t>
    <rPh sb="0" eb="2">
      <t>キョウツウ</t>
    </rPh>
    <rPh sb="2" eb="3">
      <t>ヒ</t>
    </rPh>
    <rPh sb="3" eb="4">
      <t>カリ</t>
    </rPh>
    <rPh sb="4" eb="5">
      <t>チ</t>
    </rPh>
    <rPh sb="6" eb="8">
      <t>サイシュウ</t>
    </rPh>
    <rPh sb="8" eb="9">
      <t>チ</t>
    </rPh>
    <rPh sb="11" eb="12">
      <t>ガツ</t>
    </rPh>
    <rPh sb="12" eb="15">
      <t>リジカイ</t>
    </rPh>
    <rPh sb="15" eb="17">
      <t>ケッテイ</t>
    </rPh>
    <phoneticPr fontId="7"/>
  </si>
  <si>
    <t>・計算式の入っている箇所には現在”0”が入っていますので，ふと枠内に数値記入後に計算されます．</t>
    <phoneticPr fontId="7"/>
  </si>
  <si>
    <t>全体共通費仮値（最終値は2月理事会決定）</t>
    <rPh sb="0" eb="2">
      <t>ゼンタイ</t>
    </rPh>
    <rPh sb="2" eb="4">
      <t>キョウツウ</t>
    </rPh>
    <rPh sb="4" eb="5">
      <t>ヒ</t>
    </rPh>
    <rPh sb="5" eb="6">
      <t>カリ</t>
    </rPh>
    <rPh sb="6" eb="7">
      <t>チ</t>
    </rPh>
    <rPh sb="8" eb="10">
      <t>サイシュウ</t>
    </rPh>
    <rPh sb="10" eb="11">
      <t>チ</t>
    </rPh>
    <rPh sb="13" eb="14">
      <t>ガツ</t>
    </rPh>
    <rPh sb="14" eb="17">
      <t>リジカイ</t>
    </rPh>
    <rPh sb="17" eb="19">
      <t>ケッテイ</t>
    </rPh>
    <phoneticPr fontId="7"/>
  </si>
  <si>
    <t>当年度計画登録者数</t>
    <rPh sb="0" eb="2">
      <t>トウネン</t>
    </rPh>
    <rPh sb="2" eb="3">
      <t>ド</t>
    </rPh>
    <rPh sb="3" eb="5">
      <t>ケイカク</t>
    </rPh>
    <rPh sb="5" eb="8">
      <t>トウロクシャ</t>
    </rPh>
    <rPh sb="8" eb="9">
      <t>スウ</t>
    </rPh>
    <phoneticPr fontId="7"/>
  </si>
  <si>
    <t>各研究会配分（暫定）額は以下を参照</t>
    <rPh sb="0" eb="1">
      <t>カク</t>
    </rPh>
    <rPh sb="1" eb="4">
      <t>ケンキュウカイ</t>
    </rPh>
    <rPh sb="4" eb="6">
      <t>ハイブン</t>
    </rPh>
    <rPh sb="7" eb="9">
      <t>ザンテイ</t>
    </rPh>
    <rPh sb="10" eb="11">
      <t>ガク</t>
    </rPh>
    <rPh sb="12" eb="14">
      <t>イカ</t>
    </rPh>
    <rPh sb="15" eb="17">
      <t>サンショウ</t>
    </rPh>
    <phoneticPr fontId="7"/>
  </si>
  <si>
    <t>←イ2（注2）</t>
    <phoneticPr fontId="2"/>
  </si>
  <si>
    <t>（注2） 当年度の無料登録数は以下を参照</t>
    <rPh sb="1" eb="2">
      <t>チュウ</t>
    </rPh>
    <rPh sb="5" eb="6">
      <t>トウ</t>
    </rPh>
    <rPh sb="6" eb="8">
      <t>ネンド</t>
    </rPh>
    <rPh sb="9" eb="11">
      <t>ムリョウ</t>
    </rPh>
    <rPh sb="11" eb="13">
      <t>トウロク</t>
    </rPh>
    <rPh sb="13" eb="14">
      <t>スウ</t>
    </rPh>
    <rPh sb="15" eb="17">
      <t>イカ</t>
    </rPh>
    <rPh sb="18" eb="20">
      <t>サンショウ</t>
    </rPh>
    <phoneticPr fontId="2"/>
  </si>
  <si>
    <t>●研究会当日の参加費収入</t>
    <rPh sb="7" eb="10">
      <t>サンカヒ</t>
    </rPh>
    <rPh sb="10" eb="12">
      <t>シュウニュウ</t>
    </rPh>
    <phoneticPr fontId="7"/>
  </si>
  <si>
    <t>※参考値：1,500円（平均参加費）×登録数×開催回数×5%</t>
    <rPh sb="14" eb="17">
      <t>サンカヒ</t>
    </rPh>
    <phoneticPr fontId="7"/>
  </si>
  <si>
    <t>総発表件数(ニ)</t>
    <rPh sb="1" eb="3">
      <t>ハッピョウ</t>
    </rPh>
    <rPh sb="3" eb="4">
      <t>ケン</t>
    </rPh>
    <phoneticPr fontId="7"/>
  </si>
  <si>
    <t xml:space="preserve"> データ加工費</t>
    <rPh sb="4" eb="6">
      <t>カコウ</t>
    </rPh>
    <rPh sb="6" eb="7">
      <t>ヒ</t>
    </rPh>
    <phoneticPr fontId="7"/>
  </si>
  <si>
    <t>当年度計画開催回数</t>
    <rPh sb="0" eb="1">
      <t>トウ</t>
    </rPh>
    <rPh sb="1" eb="3">
      <t>ネンド</t>
    </rPh>
    <rPh sb="3" eb="5">
      <t>ケイカク</t>
    </rPh>
    <rPh sb="5" eb="7">
      <t>カイサイ</t>
    </rPh>
    <rPh sb="7" eb="9">
      <t>カイスウ</t>
    </rPh>
    <phoneticPr fontId="7"/>
  </si>
  <si>
    <t>・    　に数値を入れてください．　　　 には活動計画書Ｉの数値が入ります．　  　についてはWeb掲載の数値から記入してください．</t>
    <rPh sb="24" eb="26">
      <t>カツドウ</t>
    </rPh>
    <rPh sb="26" eb="28">
      <t>ケイカク</t>
    </rPh>
    <rPh sb="28" eb="29">
      <t>ショ</t>
    </rPh>
    <rPh sb="31" eb="33">
      <t>スウチ</t>
    </rPh>
    <rPh sb="34" eb="35">
      <t>ハイ</t>
    </rPh>
    <rPh sb="51" eb="53">
      <t>ケイサイ</t>
    </rPh>
    <rPh sb="54" eb="56">
      <t>スウチ</t>
    </rPh>
    <rPh sb="58" eb="60">
      <t>キニュウ</t>
    </rPh>
    <phoneticPr fontId="7"/>
  </si>
  <si>
    <t>年間費用</t>
    <rPh sb="0" eb="2">
      <t>ネンカン</t>
    </rPh>
    <rPh sb="2" eb="4">
      <t>ヒヨウ</t>
    </rPh>
    <phoneticPr fontId="7"/>
  </si>
  <si>
    <t>例：WG活動費，シンポジウム論文集等の登録会員配布費用，Webサーバ管理費，etc</t>
    <rPh sb="0" eb="1">
      <t>レイ</t>
    </rPh>
    <rPh sb="4" eb="7">
      <t>カツドウヒ</t>
    </rPh>
    <rPh sb="14" eb="17">
      <t>ロンブンシュウ</t>
    </rPh>
    <rPh sb="17" eb="18">
      <t>トウ</t>
    </rPh>
    <rPh sb="19" eb="21">
      <t>トウロク</t>
    </rPh>
    <rPh sb="21" eb="23">
      <t>カイイン</t>
    </rPh>
    <rPh sb="23" eb="25">
      <t>ハイフ</t>
    </rPh>
    <rPh sb="25" eb="27">
      <t>ヒヨウ</t>
    </rPh>
    <phoneticPr fontId="7"/>
  </si>
  <si>
    <t>希望登録費（税別）：</t>
    <rPh sb="6" eb="8">
      <t>ゼイベツ</t>
    </rPh>
    <phoneticPr fontId="7"/>
  </si>
  <si>
    <t>a×b</t>
    <phoneticPr fontId="2"/>
  </si>
  <si>
    <t>※頁数は目安程度にご記入下さい</t>
    <rPh sb="1" eb="2">
      <t>ページ</t>
    </rPh>
    <rPh sb="2" eb="3">
      <t>スウ</t>
    </rPh>
    <rPh sb="4" eb="6">
      <t>メヤス</t>
    </rPh>
    <rPh sb="6" eb="8">
      <t>テイド</t>
    </rPh>
    <rPh sb="10" eb="12">
      <t>キニュウ</t>
    </rPh>
    <rPh sb="12" eb="13">
      <t>クダ</t>
    </rPh>
    <phoneticPr fontId="2"/>
  </si>
  <si>
    <t>●研究報告データ加工費</t>
    <rPh sb="1" eb="3">
      <t>ケンキュウ</t>
    </rPh>
    <rPh sb="3" eb="5">
      <t>ホウコク</t>
    </rPh>
    <rPh sb="8" eb="10">
      <t>カコウ</t>
    </rPh>
    <rPh sb="10" eb="11">
      <t>ヒ</t>
    </rPh>
    <phoneticPr fontId="7"/>
  </si>
  <si>
    <t>●研究報告原稿データ加工費</t>
    <rPh sb="1" eb="3">
      <t>ケンキュウ</t>
    </rPh>
    <rPh sb="3" eb="5">
      <t>ホウコク</t>
    </rPh>
    <rPh sb="5" eb="7">
      <t>ゲンコウ</t>
    </rPh>
    <rPh sb="10" eb="12">
      <t>カコウ</t>
    </rPh>
    <rPh sb="12" eb="13">
      <t>ヒ</t>
    </rPh>
    <phoneticPr fontId="7"/>
  </si>
  <si>
    <t>●電子投稿ｻｰﾊﾞ管理費</t>
    <rPh sb="1" eb="3">
      <t>デンシ</t>
    </rPh>
    <rPh sb="3" eb="5">
      <t>トウコウ</t>
    </rPh>
    <rPh sb="9" eb="12">
      <t>カンリヒ</t>
    </rPh>
    <phoneticPr fontId="7"/>
  </si>
  <si>
    <t>目次・リスト作成費</t>
    <rPh sb="0" eb="2">
      <t>モクジ</t>
    </rPh>
    <rPh sb="6" eb="8">
      <t>サクセイ</t>
    </rPh>
    <rPh sb="8" eb="9">
      <t>ヒ</t>
    </rPh>
    <phoneticPr fontId="7"/>
  </si>
  <si>
    <t>開催方法</t>
    <rPh sb="0" eb="2">
      <t>カイサイ</t>
    </rPh>
    <rPh sb="2" eb="4">
      <t>ホウホウ</t>
    </rPh>
    <phoneticPr fontId="2"/>
  </si>
  <si>
    <t>※発表件数</t>
    <rPh sb="1" eb="3">
      <t>ハッピョウ</t>
    </rPh>
    <rPh sb="3" eb="5">
      <t>ケンスウ</t>
    </rPh>
    <phoneticPr fontId="2"/>
  </si>
  <si>
    <t>単独</t>
    <rPh sb="0" eb="2">
      <t>タンドク</t>
    </rPh>
    <phoneticPr fontId="2"/>
  </si>
  <si>
    <t>連催</t>
    <phoneticPr fontId="2"/>
  </si>
  <si>
    <t>合同</t>
    <rPh sb="0" eb="2">
      <t>ゴウドウ</t>
    </rPh>
    <phoneticPr fontId="2"/>
  </si>
  <si>
    <t>過去2年の資料代・参加費実績（Webに掲載）を参考に任意で計上</t>
    <rPh sb="0" eb="2">
      <t>カコ</t>
    </rPh>
    <rPh sb="3" eb="4">
      <t>ネン</t>
    </rPh>
    <rPh sb="5" eb="8">
      <t>シリョウダイ</t>
    </rPh>
    <rPh sb="9" eb="12">
      <t>サンカヒ</t>
    </rPh>
    <rPh sb="12" eb="14">
      <t>ジッセキ</t>
    </rPh>
    <rPh sb="19" eb="21">
      <t>ケイサイ</t>
    </rPh>
    <rPh sb="23" eb="25">
      <t>サンコウ</t>
    </rPh>
    <rPh sb="26" eb="28">
      <t>ニンイ</t>
    </rPh>
    <rPh sb="29" eb="31">
      <t>ケイジョウ</t>
    </rPh>
    <phoneticPr fontId="7"/>
  </si>
  <si>
    <t>合同・連催研究発表会の場合は，計画書提出後，若干変更</t>
    <rPh sb="0" eb="2">
      <t>ゴウドウ</t>
    </rPh>
    <rPh sb="3" eb="5">
      <t>レンサイ</t>
    </rPh>
    <rPh sb="5" eb="10">
      <t>ケ</t>
    </rPh>
    <rPh sb="11" eb="13">
      <t>バアイ</t>
    </rPh>
    <phoneticPr fontId="7"/>
  </si>
  <si>
    <t>（注1）</t>
    <rPh sb="1" eb="2">
      <t>チュウ</t>
    </rPh>
    <phoneticPr fontId="7"/>
  </si>
  <si>
    <t>全研究会開催回数（注2）</t>
    <rPh sb="0" eb="1">
      <t>ゼン</t>
    </rPh>
    <rPh sb="1" eb="4">
      <t>ケンキュウカイ</t>
    </rPh>
    <phoneticPr fontId="7"/>
  </si>
  <si>
    <t>外開催数（注3）</t>
    <rPh sb="5" eb="6">
      <t>チュウ</t>
    </rPh>
    <phoneticPr fontId="7"/>
  </si>
  <si>
    <t>（注7）</t>
    <rPh sb="1" eb="2">
      <t>チュウ</t>
    </rPh>
    <phoneticPr fontId="7"/>
  </si>
  <si>
    <t>開催回数（注8）</t>
    <phoneticPr fontId="7"/>
  </si>
  <si>
    <t>　※積立金使用の場合は計上不要（注9）</t>
    <rPh sb="16" eb="17">
      <t>チュウ</t>
    </rPh>
    <phoneticPr fontId="7"/>
  </si>
  <si>
    <t>（注10）</t>
    <rPh sb="1" eb="2">
      <t>チュウ</t>
    </rPh>
    <phoneticPr fontId="7"/>
  </si>
  <si>
    <t>全登録者（注11）</t>
    <rPh sb="3" eb="4">
      <t>シャ</t>
    </rPh>
    <rPh sb="5" eb="6">
      <t>チュウ</t>
    </rPh>
    <phoneticPr fontId="7"/>
  </si>
  <si>
    <t>　※合同・連催研究発表会の場合，ご提出後に登録費試算書の発表件数をこちらで調整します．</t>
    <rPh sb="2" eb="4">
      <t>ゴウドウ</t>
    </rPh>
    <rPh sb="5" eb="7">
      <t>レンサイ</t>
    </rPh>
    <rPh sb="7" eb="12">
      <t>ケ</t>
    </rPh>
    <rPh sb="13" eb="15">
      <t>バアイ</t>
    </rPh>
    <rPh sb="17" eb="19">
      <t>テイシュツ</t>
    </rPh>
    <rPh sb="19" eb="20">
      <t>ゴ</t>
    </rPh>
    <rPh sb="21" eb="23">
      <t>トウロク</t>
    </rPh>
    <rPh sb="23" eb="24">
      <t>ヒ</t>
    </rPh>
    <rPh sb="24" eb="26">
      <t>シサン</t>
    </rPh>
    <rPh sb="26" eb="27">
      <t>ショ</t>
    </rPh>
    <rPh sb="28" eb="30">
      <t>ハッピョウ</t>
    </rPh>
    <rPh sb="30" eb="32">
      <t>ケンスウ</t>
    </rPh>
    <rPh sb="37" eb="39">
      <t>チョウセイ</t>
    </rPh>
    <phoneticPr fontId="2"/>
  </si>
  <si>
    <t>予算計上が必要な経費があれば詳細（内容と金額等）を記載してください．</t>
    <phoneticPr fontId="2"/>
  </si>
  <si>
    <t>　　　　地方B：（A）以外の地域</t>
    <rPh sb="4" eb="6">
      <t>チホウ</t>
    </rPh>
    <rPh sb="11" eb="13">
      <t>イガイ</t>
    </rPh>
    <rPh sb="14" eb="16">
      <t>チイキ</t>
    </rPh>
    <phoneticPr fontId="2"/>
  </si>
  <si>
    <t>　　　　地方A：東京近郊（東京，神奈川，埼玉，茨城，千葉，長野，新潟，群馬，山梨，栃木）</t>
    <rPh sb="4" eb="6">
      <t>チホウ</t>
    </rPh>
    <rPh sb="8" eb="10">
      <t>トウキョウ</t>
    </rPh>
    <rPh sb="10" eb="12">
      <t>キンコウ</t>
    </rPh>
    <rPh sb="13" eb="15">
      <t>トウキョウ</t>
    </rPh>
    <rPh sb="16" eb="19">
      <t>カナガワ</t>
    </rPh>
    <rPh sb="20" eb="22">
      <t>サイタマ</t>
    </rPh>
    <rPh sb="23" eb="25">
      <t>イバラキ</t>
    </rPh>
    <rPh sb="26" eb="28">
      <t>チバ</t>
    </rPh>
    <rPh sb="29" eb="31">
      <t>ナガノ</t>
    </rPh>
    <rPh sb="32" eb="34">
      <t>ニイガタ</t>
    </rPh>
    <rPh sb="35" eb="37">
      <t>グンマ</t>
    </rPh>
    <rPh sb="38" eb="40">
      <t>ヤマナシ</t>
    </rPh>
    <rPh sb="41" eb="43">
      <t>トチギ</t>
    </rPh>
    <phoneticPr fontId="2"/>
  </si>
  <si>
    <r>
      <t>　※開催方法は単独・合同（</t>
    </r>
    <r>
      <rPr>
        <sz val="11"/>
        <color indexed="10"/>
        <rFont val="ＭＳ Ｐ明朝"/>
        <family val="1"/>
        <charset val="128"/>
      </rPr>
      <t>IPSJの他研究会と合同</t>
    </r>
    <r>
      <rPr>
        <sz val="11"/>
        <rFont val="ＭＳ Ｐ明朝"/>
        <family val="1"/>
        <charset val="128"/>
      </rPr>
      <t>）・連催（</t>
    </r>
    <r>
      <rPr>
        <sz val="11"/>
        <color indexed="10"/>
        <rFont val="ＭＳ Ｐ明朝"/>
        <family val="1"/>
        <charset val="128"/>
      </rPr>
      <t>通信学会と合同</t>
    </r>
    <r>
      <rPr>
        <sz val="11"/>
        <rFont val="ＭＳ Ｐ明朝"/>
        <family val="1"/>
        <charset val="128"/>
      </rPr>
      <t>）のいずれかを残してください．</t>
    </r>
    <rPh sb="2" eb="4">
      <t>カイサイ</t>
    </rPh>
    <rPh sb="4" eb="6">
      <t>ホウホウ</t>
    </rPh>
    <rPh sb="7" eb="9">
      <t>タンドク</t>
    </rPh>
    <rPh sb="10" eb="12">
      <t>ゴウドウ</t>
    </rPh>
    <rPh sb="18" eb="19">
      <t>ホカ</t>
    </rPh>
    <rPh sb="19" eb="22">
      <t>ケンキュウカイ</t>
    </rPh>
    <rPh sb="23" eb="25">
      <t>ゴウドウ</t>
    </rPh>
    <rPh sb="27" eb="29">
      <t>レンサイ</t>
    </rPh>
    <rPh sb="30" eb="32">
      <t>ツウシン</t>
    </rPh>
    <rPh sb="32" eb="34">
      <t>ガッカイ</t>
    </rPh>
    <rPh sb="35" eb="37">
      <t>ゴウドウ</t>
    </rPh>
    <phoneticPr fontId="2"/>
  </si>
  <si>
    <r>
      <t xml:space="preserve">　　 </t>
    </r>
    <r>
      <rPr>
        <sz val="11"/>
        <color indexed="10"/>
        <rFont val="ＭＳ Ｐ明朝"/>
        <family val="1"/>
        <charset val="128"/>
      </rPr>
      <t>通信学会以外の他学会との合同の場合は単独</t>
    </r>
    <r>
      <rPr>
        <sz val="11"/>
        <rFont val="ＭＳ Ｐ明朝"/>
        <family val="1"/>
        <charset val="128"/>
      </rPr>
      <t>としてください．</t>
    </r>
    <rPh sb="3" eb="5">
      <t>ツウシン</t>
    </rPh>
    <rPh sb="5" eb="7">
      <t>ガッカイ</t>
    </rPh>
    <rPh sb="7" eb="9">
      <t>イガイ</t>
    </rPh>
    <rPh sb="10" eb="11">
      <t>タ</t>
    </rPh>
    <rPh sb="11" eb="13">
      <t>ガッカイ</t>
    </rPh>
    <rPh sb="15" eb="17">
      <t>ゴウドウ</t>
    </rPh>
    <rPh sb="18" eb="20">
      <t>バアイ</t>
    </rPh>
    <rPh sb="21" eb="23">
      <t>タンドク</t>
    </rPh>
    <phoneticPr fontId="2"/>
  </si>
  <si>
    <t>（注1）</t>
    <phoneticPr fontId="7"/>
  </si>
  <si>
    <t>CS領域賦課分（注10）</t>
    <rPh sb="2" eb="4">
      <t>リョウイキ</t>
    </rPh>
    <rPh sb="4" eb="6">
      <t>フカ</t>
    </rPh>
    <rPh sb="6" eb="7">
      <t>ブン</t>
    </rPh>
    <rPh sb="8" eb="9">
      <t>チュウ</t>
    </rPh>
    <phoneticPr fontId="7"/>
  </si>
  <si>
    <t>CS領域除PRO登録者数（注11）</t>
    <rPh sb="2" eb="4">
      <t>リョウイキ</t>
    </rPh>
    <rPh sb="4" eb="5">
      <t>ノゾ</t>
    </rPh>
    <rPh sb="8" eb="10">
      <t>トウロク</t>
    </rPh>
    <rPh sb="10" eb="11">
      <t>シャ</t>
    </rPh>
    <rPh sb="11" eb="12">
      <t>スウ</t>
    </rPh>
    <rPh sb="13" eb="14">
      <t>チュウ</t>
    </rPh>
    <phoneticPr fontId="7"/>
  </si>
  <si>
    <t>CS領域全登録者数（注11）</t>
    <rPh sb="2" eb="4">
      <t>リョウイキ</t>
    </rPh>
    <rPh sb="4" eb="5">
      <t>ゼン</t>
    </rPh>
    <rPh sb="5" eb="7">
      <t>トウロク</t>
    </rPh>
    <rPh sb="7" eb="8">
      <t>シャ</t>
    </rPh>
    <rPh sb="8" eb="9">
      <t>スウ</t>
    </rPh>
    <rPh sb="10" eb="11">
      <t>チュウ</t>
    </rPh>
    <phoneticPr fontId="7"/>
  </si>
  <si>
    <t>　（注12）</t>
    <rPh sb="2" eb="3">
      <t>チュウ</t>
    </rPh>
    <phoneticPr fontId="7"/>
  </si>
  <si>
    <t>　　10月現在実績での配分値（注13）</t>
    <rPh sb="4" eb="5">
      <t>ガツ</t>
    </rPh>
    <rPh sb="5" eb="7">
      <t>ゲンザイ</t>
    </rPh>
    <rPh sb="7" eb="9">
      <t>ジッセキ</t>
    </rPh>
    <rPh sb="11" eb="13">
      <t>ハイブン</t>
    </rPh>
    <rPh sb="13" eb="14">
      <t>チ</t>
    </rPh>
    <rPh sb="15" eb="16">
      <t>チュウ</t>
    </rPh>
    <phoneticPr fontId="7"/>
  </si>
  <si>
    <t xml:space="preserve"> （20,000円を超える場合もその理由を記載すれば可）</t>
    <phoneticPr fontId="7"/>
  </si>
  <si>
    <t>　※計画登録者数の10％程度まで</t>
    <rPh sb="2" eb="4">
      <t>ケイカク</t>
    </rPh>
    <rPh sb="4" eb="6">
      <t>トウロク</t>
    </rPh>
    <rPh sb="6" eb="7">
      <t>シャ</t>
    </rPh>
    <rPh sb="7" eb="8">
      <t>スウ</t>
    </rPh>
    <rPh sb="12" eb="14">
      <t>テイド</t>
    </rPh>
    <phoneticPr fontId="2"/>
  </si>
  <si>
    <t>試算登録費（税込）</t>
    <rPh sb="6" eb="7">
      <t>ゼイ</t>
    </rPh>
    <rPh sb="7" eb="8">
      <t>コミ</t>
    </rPh>
    <phoneticPr fontId="7"/>
  </si>
  <si>
    <t>希望登録費（税込）：</t>
    <rPh sb="6" eb="7">
      <t>ゼイ</t>
    </rPh>
    <rPh sb="7" eb="8">
      <t>コミ</t>
    </rPh>
    <phoneticPr fontId="7"/>
  </si>
  <si>
    <t>（注14）</t>
    <phoneticPr fontId="7"/>
  </si>
  <si>
    <t>希望登録費（税込）：</t>
    <rPh sb="6" eb="8">
      <t>ゼイコミ</t>
    </rPh>
    <phoneticPr fontId="7"/>
  </si>
  <si>
    <t>登録費値上げ抑制に積立金使用の場合は記入（100円刻み）</t>
    <rPh sb="24" eb="25">
      <t>エン</t>
    </rPh>
    <rPh sb="25" eb="26">
      <t>キザ</t>
    </rPh>
    <phoneticPr fontId="7"/>
  </si>
  <si>
    <t>当年度CS領域計画登録者数</t>
    <rPh sb="0" eb="1">
      <t>トウ</t>
    </rPh>
    <rPh sb="1" eb="3">
      <t>ネンド</t>
    </rPh>
    <rPh sb="5" eb="7">
      <t>リョウイキ</t>
    </rPh>
    <rPh sb="9" eb="11">
      <t>トウロク</t>
    </rPh>
    <rPh sb="11" eb="12">
      <t>シャ</t>
    </rPh>
    <rPh sb="12" eb="13">
      <t>スウ</t>
    </rPh>
    <phoneticPr fontId="7"/>
  </si>
  <si>
    <t>　</t>
    <phoneticPr fontId="7"/>
  </si>
  <si>
    <t>上限22,274円×1人×講師謝金を要する延日数（1日当たり0～22,274円で希望により計上）</t>
    <rPh sb="11" eb="12">
      <t>ニン</t>
    </rPh>
    <rPh sb="13" eb="15">
      <t>コウシ</t>
    </rPh>
    <rPh sb="15" eb="17">
      <t>シャキン</t>
    </rPh>
    <rPh sb="18" eb="19">
      <t>ヨウ</t>
    </rPh>
    <rPh sb="21" eb="22">
      <t>ノ</t>
    </rPh>
    <rPh sb="22" eb="24">
      <t>ニッスウ</t>
    </rPh>
    <phoneticPr fontId="7"/>
  </si>
  <si>
    <t>・シンポジウム論文集配布：400円×300名＝120,000円</t>
    <rPh sb="7" eb="9">
      <t>ロンブン</t>
    </rPh>
    <rPh sb="9" eb="10">
      <t>シュウ</t>
    </rPh>
    <rPh sb="10" eb="12">
      <t>ハイフ</t>
    </rPh>
    <rPh sb="16" eb="17">
      <t>エン</t>
    </rPh>
    <rPh sb="21" eb="22">
      <t>メイ</t>
    </rPh>
    <rPh sb="30" eb="31">
      <t>エン</t>
    </rPh>
    <phoneticPr fontId="2"/>
  </si>
  <si>
    <t>（注17）</t>
    <rPh sb="1" eb="2">
      <t>チュウ</t>
    </rPh>
    <phoneticPr fontId="7"/>
  </si>
  <si>
    <t>消費税率8%を想定</t>
    <rPh sb="0" eb="3">
      <t>ショウヒゼイ</t>
    </rPh>
    <rPh sb="3" eb="4">
      <t>リツ</t>
    </rPh>
    <rPh sb="7" eb="9">
      <t>ソウテイ</t>
    </rPh>
    <phoneticPr fontId="7"/>
  </si>
  <si>
    <t>登録費試算書</t>
    <phoneticPr fontId="7"/>
  </si>
  <si>
    <t>（注15）</t>
    <phoneticPr fontId="7"/>
  </si>
  <si>
    <t>（注16）</t>
    <phoneticPr fontId="7"/>
  </si>
  <si>
    <t>（注18）</t>
    <rPh sb="1" eb="2">
      <t>チュウ</t>
    </rPh>
    <phoneticPr fontId="7"/>
  </si>
  <si>
    <t>（注14）</t>
    <phoneticPr fontId="7"/>
  </si>
  <si>
    <t>研究発表会</t>
    <rPh sb="0" eb="2">
      <t>ケンキュウ</t>
    </rPh>
    <rPh sb="2" eb="4">
      <t>ハッピョウ</t>
    </rPh>
    <rPh sb="4" eb="5">
      <t>カイ</t>
    </rPh>
    <phoneticPr fontId="2"/>
  </si>
  <si>
    <t>※通信学会との連催研究発表会の場合、J列に両学会合わせた発表件数を、N列に</t>
    <rPh sb="21" eb="22">
      <t>リョウ</t>
    </rPh>
    <rPh sb="22" eb="24">
      <t>ガッカイ</t>
    </rPh>
    <rPh sb="24" eb="25">
      <t>ア</t>
    </rPh>
    <phoneticPr fontId="2"/>
  </si>
  <si>
    <t>　 IPSJ申込分の発表件数を記入してください。</t>
    <phoneticPr fontId="2"/>
  </si>
  <si>
    <t>2017年度</t>
    <rPh sb="4" eb="6">
      <t>ネンド</t>
    </rPh>
    <phoneticPr fontId="2"/>
  </si>
  <si>
    <r>
      <t>注1）</t>
    </r>
    <r>
      <rPr>
        <b/>
        <u/>
        <sz val="11"/>
        <rFont val="ＭＳ Ｐゴシック"/>
        <family val="3"/>
        <charset val="128"/>
      </rPr>
      <t>2016年11月2日（水）提出締切</t>
    </r>
    <rPh sb="0" eb="1">
      <t>チュウ</t>
    </rPh>
    <rPh sb="7" eb="8">
      <t>ネン</t>
    </rPh>
    <rPh sb="10" eb="11">
      <t>ガツ</t>
    </rPh>
    <rPh sb="12" eb="13">
      <t>ヒ</t>
    </rPh>
    <rPh sb="14" eb="15">
      <t>ミズ</t>
    </rPh>
    <rPh sb="16" eb="18">
      <t>テイシュツ</t>
    </rPh>
    <rPh sb="18" eb="20">
      <t>シメキリ</t>
    </rPh>
    <phoneticPr fontId="2"/>
  </si>
  <si>
    <t>2017年度登録会員計画数</t>
    <rPh sb="4" eb="6">
      <t>ネンド</t>
    </rPh>
    <rPh sb="6" eb="8">
      <t>トウロク</t>
    </rPh>
    <rPh sb="8" eb="10">
      <t>カイイン</t>
    </rPh>
    <rPh sb="10" eb="12">
      <t>ケイカク</t>
    </rPh>
    <rPh sb="12" eb="13">
      <t>スウ</t>
    </rPh>
    <phoneticPr fontId="2"/>
  </si>
  <si>
    <t>　参考：2016年10月現在</t>
    <rPh sb="1" eb="3">
      <t>サンコウ</t>
    </rPh>
    <rPh sb="8" eb="9">
      <t>ネン</t>
    </rPh>
    <rPh sb="11" eb="12">
      <t>ガツ</t>
    </rPh>
    <rPh sb="12" eb="14">
      <t>ゲンザイ</t>
    </rPh>
    <phoneticPr fontId="2"/>
  </si>
  <si>
    <t>2017年度運営委員計画数</t>
    <rPh sb="4" eb="6">
      <t>ネンド</t>
    </rPh>
    <rPh sb="6" eb="8">
      <t>ウンエイ</t>
    </rPh>
    <rPh sb="8" eb="10">
      <t>イイン</t>
    </rPh>
    <rPh sb="10" eb="12">
      <t>ケイカク</t>
    </rPh>
    <rPh sb="12" eb="13">
      <t>スウ</t>
    </rPh>
    <phoneticPr fontId="2"/>
  </si>
  <si>
    <t>　参考：2016年度委員数</t>
    <rPh sb="1" eb="3">
      <t>サンコウ</t>
    </rPh>
    <rPh sb="8" eb="9">
      <t>ネン</t>
    </rPh>
    <rPh sb="9" eb="10">
      <t>ド</t>
    </rPh>
    <rPh sb="10" eb="12">
      <t>イイン</t>
    </rPh>
    <rPh sb="12" eb="13">
      <t>スウ</t>
    </rPh>
    <phoneticPr fontId="2"/>
  </si>
  <si>
    <t>　　http://www.ipsj.or.jp/kenkyukai/plan2017.html 参照</t>
    <phoneticPr fontId="2"/>
  </si>
  <si>
    <t>（注1）http://www.ipsj.or.jp/kenkyukai/plan2017.html 参照</t>
    <rPh sb="1" eb="2">
      <t>チュウ</t>
    </rPh>
    <rPh sb="50" eb="52">
      <t>サンショウ</t>
    </rPh>
    <phoneticPr fontId="2"/>
  </si>
  <si>
    <t>2017年度</t>
    <phoneticPr fontId="7"/>
  </si>
  <si>
    <t>計画書提出後，若干変更（2017年度計画開催回数で配分し直し）</t>
    <rPh sb="16" eb="17">
      <t>ネン</t>
    </rPh>
    <rPh sb="17" eb="18">
      <t>ド</t>
    </rPh>
    <rPh sb="20" eb="22">
      <t>カイサイ</t>
    </rPh>
    <rPh sb="22" eb="23">
      <t>カイ</t>
    </rPh>
    <rPh sb="28" eb="29">
      <t>ナオ</t>
    </rPh>
    <phoneticPr fontId="7"/>
  </si>
  <si>
    <t>計画書提出後，若干変更（2017年度計画登録数で配分し直し）</t>
    <rPh sb="16" eb="18">
      <t>ネンド</t>
    </rPh>
    <rPh sb="27" eb="28">
      <t>ナオ</t>
    </rPh>
    <phoneticPr fontId="7"/>
  </si>
  <si>
    <t xml:space="preserve">http://www.ipsj.or.jp/kenkyukai/plan2017.html </t>
    <phoneticPr fontId="7"/>
  </si>
  <si>
    <t>研究会積立金の2016年9月末現在使用可能額は以下参照</t>
    <rPh sb="0" eb="3">
      <t>ケンキュウカイ</t>
    </rPh>
    <rPh sb="3" eb="5">
      <t>ツミタテ</t>
    </rPh>
    <rPh sb="5" eb="6">
      <t>キン</t>
    </rPh>
    <rPh sb="11" eb="12">
      <t>ネン</t>
    </rPh>
    <rPh sb="13" eb="14">
      <t>ガツ</t>
    </rPh>
    <rPh sb="14" eb="15">
      <t>マツ</t>
    </rPh>
    <rPh sb="15" eb="17">
      <t>ゲンザイ</t>
    </rPh>
    <rPh sb="17" eb="19">
      <t>シヨウ</t>
    </rPh>
    <rPh sb="19" eb="21">
      <t>カノウ</t>
    </rPh>
    <rPh sb="21" eb="22">
      <t>ガク</t>
    </rPh>
    <rPh sb="23" eb="25">
      <t>イカ</t>
    </rPh>
    <rPh sb="25" eb="27">
      <t>サンショウ</t>
    </rPh>
    <phoneticPr fontId="7"/>
  </si>
  <si>
    <t>システム・アーキテクチャ研究会</t>
    <rPh sb="12" eb="15">
      <t>ケンキュウカイ</t>
    </rPh>
    <phoneticPr fontId="2"/>
  </si>
  <si>
    <t>システム・アーキテクチャ</t>
    <phoneticPr fontId="2"/>
  </si>
  <si>
    <t>連催</t>
    <rPh sb="0" eb="2">
      <t>レンサイ</t>
    </rPh>
    <phoneticPr fontId="2"/>
  </si>
  <si>
    <t>B</t>
    <phoneticPr fontId="2"/>
  </si>
  <si>
    <t>五島 正裕</t>
    <rPh sb="0" eb="2">
      <t>ゴシマ</t>
    </rPh>
    <rPh sb="3" eb="5">
      <t>マサヒロ</t>
    </rPh>
    <phoneticPr fontId="2"/>
  </si>
  <si>
    <t>国立情報学研究所</t>
    <rPh sb="0" eb="8">
      <t>コクリツジョウホウガクケンキュウジョ</t>
    </rPh>
    <phoneticPr fontId="2"/>
  </si>
  <si>
    <t>03-4212-2545</t>
    <phoneticPr fontId="2"/>
  </si>
  <si>
    <t>goshima@nii.ac.jp</t>
    <phoneticPr fontId="2"/>
  </si>
  <si>
    <t>・WWW サーバレンタル：5,466円</t>
    <rPh sb="18" eb="19">
      <t>エン</t>
    </rPh>
    <phoneticPr fontId="2"/>
  </si>
  <si>
    <t>・SWoPP開催準備補助：50,000円</t>
    <phoneticPr fontId="2"/>
  </si>
  <si>
    <t>・若手奨励賞 表彰状フレーム：8,000円</t>
    <rPh sb="7" eb="10">
      <t>ヒョウショウジョウ</t>
    </rPh>
    <phoneticPr fontId="2"/>
  </si>
  <si>
    <t>・若手奨励賞 賞金：5,000円×6件</t>
    <rPh sb="7" eb="9">
      <t>ショウキン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</si>
</sst>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¥&quot;#,##0;&quot;¥&quot;\-#,##0"/>
    <numFmt numFmtId="6" formatCode="&quot;¥&quot;#,##0;[Red]&quot;¥&quot;\-#,##0"/>
    <numFmt numFmtId="178" formatCode="0&quot;名&quot;"/>
    <numFmt numFmtId="179" formatCode="&quot;（&quot;0&quot;）&quot;"/>
    <numFmt numFmtId="180" formatCode="0&quot;回目&quot;"/>
    <numFmt numFmtId="181" formatCode="0&quot;日&quot;"/>
    <numFmt numFmtId="183" formatCode="0&quot;件&quot;"/>
    <numFmt numFmtId="184" formatCode="0&quot;回&quot;"/>
    <numFmt numFmtId="185" formatCode="0&quot;ｐ&quot;"/>
    <numFmt numFmtId="186" formatCode="&quot;注&quot;0"/>
    <numFmt numFmtId="187" formatCode="0&quot;円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6"/>
      <name val="標準ゴシック"/>
      <family val="3"/>
      <charset val="128"/>
    </font>
    <font>
      <b/>
      <sz val="14"/>
      <name val="標準ゴシック"/>
      <family val="3"/>
      <charset val="128"/>
    </font>
    <font>
      <b/>
      <sz val="16"/>
      <name val="標準ゴシック"/>
      <family val="3"/>
      <charset val="128"/>
    </font>
    <font>
      <sz val="12"/>
      <name val="標準ゴシック"/>
      <family val="3"/>
      <charset val="128"/>
    </font>
    <font>
      <sz val="10"/>
      <name val="明朝"/>
      <family val="1"/>
      <charset val="128"/>
    </font>
    <font>
      <sz val="12"/>
      <name val="標準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明朝"/>
      <family val="1"/>
      <charset val="128"/>
    </font>
    <font>
      <b/>
      <u/>
      <sz val="11"/>
      <name val="ＭＳ Ｐゴシック"/>
      <family val="3"/>
      <charset val="128"/>
    </font>
    <font>
      <sz val="13"/>
      <name val="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color rgb="FFFF0000"/>
      <name val="明朝"/>
      <family val="1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3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3" fontId="3" fillId="0" borderId="0" xfId="0" applyNumberFormat="1" applyFont="1">
      <alignment vertical="center"/>
    </xf>
    <xf numFmtId="185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Border="1">
      <alignment vertical="center"/>
    </xf>
    <xf numFmtId="180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83" fontId="3" fillId="0" borderId="1" xfId="0" applyNumberFormat="1" applyFont="1" applyBorder="1">
      <alignment vertical="center"/>
    </xf>
    <xf numFmtId="185" fontId="3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9" fontId="4" fillId="0" borderId="3" xfId="0" quotePrefix="1" applyNumberFormat="1" applyFont="1" applyBorder="1" applyAlignment="1">
      <alignment horizontal="center" vertical="center" shrinkToFit="1"/>
    </xf>
    <xf numFmtId="179" fontId="3" fillId="0" borderId="4" xfId="0" quotePrefix="1" applyNumberFormat="1" applyFont="1" applyBorder="1" applyAlignment="1">
      <alignment horizontal="center" vertical="center"/>
    </xf>
    <xf numFmtId="179" fontId="3" fillId="0" borderId="5" xfId="0" quotePrefix="1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4" applyProtection="1"/>
    <xf numFmtId="0" fontId="6" fillId="0" borderId="0" xfId="4" applyProtection="1">
      <protection locked="0"/>
    </xf>
    <xf numFmtId="0" fontId="6" fillId="0" borderId="0" xfId="4"/>
    <xf numFmtId="0" fontId="6" fillId="0" borderId="0" xfId="4" applyFont="1" applyProtection="1"/>
    <xf numFmtId="0" fontId="10" fillId="0" borderId="0" xfId="4" quotePrefix="1" applyFont="1" applyAlignment="1" applyProtection="1">
      <alignment horizontal="left" vertical="center"/>
    </xf>
    <xf numFmtId="0" fontId="6" fillId="0" borderId="0" xfId="4" applyAlignment="1" applyProtection="1">
      <alignment horizontal="left" vertical="center"/>
    </xf>
    <xf numFmtId="0" fontId="6" fillId="0" borderId="0" xfId="4" applyAlignment="1" applyProtection="1">
      <alignment vertical="center"/>
    </xf>
    <xf numFmtId="0" fontId="6" fillId="0" borderId="0" xfId="4" applyAlignment="1" applyProtection="1">
      <alignment vertical="center"/>
      <protection locked="0"/>
    </xf>
    <xf numFmtId="0" fontId="6" fillId="0" borderId="0" xfId="4" applyAlignment="1">
      <alignment vertical="center"/>
    </xf>
    <xf numFmtId="0" fontId="6" fillId="0" borderId="6" xfId="4" applyBorder="1" applyProtection="1"/>
    <xf numFmtId="0" fontId="6" fillId="0" borderId="7" xfId="4" applyBorder="1" applyProtection="1"/>
    <xf numFmtId="0" fontId="6" fillId="0" borderId="7" xfId="4" applyBorder="1" applyAlignment="1" applyProtection="1">
      <alignment horizontal="right"/>
    </xf>
    <xf numFmtId="0" fontId="6" fillId="0" borderId="8" xfId="4" applyBorder="1" applyProtection="1"/>
    <xf numFmtId="0" fontId="6" fillId="0" borderId="9" xfId="4" applyBorder="1" applyProtection="1"/>
    <xf numFmtId="0" fontId="11" fillId="0" borderId="0" xfId="4" applyFont="1" applyBorder="1" applyAlignment="1" applyProtection="1">
      <alignment horizontal="right"/>
    </xf>
    <xf numFmtId="0" fontId="6" fillId="0" borderId="4" xfId="4" applyBorder="1" applyProtection="1"/>
    <xf numFmtId="0" fontId="6" fillId="0" borderId="0" xfId="4" applyBorder="1" applyProtection="1"/>
    <xf numFmtId="0" fontId="12" fillId="0" borderId="0" xfId="4" quotePrefix="1" applyFont="1" applyAlignment="1" applyProtection="1">
      <alignment horizontal="left"/>
      <protection locked="0"/>
    </xf>
    <xf numFmtId="0" fontId="12" fillId="0" borderId="0" xfId="4" applyFont="1" applyProtection="1">
      <protection locked="0"/>
    </xf>
    <xf numFmtId="0" fontId="11" fillId="0" borderId="0" xfId="4" applyFont="1" applyBorder="1" applyProtection="1"/>
    <xf numFmtId="0" fontId="6" fillId="0" borderId="10" xfId="4" applyBorder="1" applyProtection="1"/>
    <xf numFmtId="0" fontId="13" fillId="0" borderId="2" xfId="4" applyFont="1" applyBorder="1" applyProtection="1"/>
    <xf numFmtId="0" fontId="13" fillId="0" borderId="2" xfId="4" applyFont="1" applyBorder="1" applyAlignment="1" applyProtection="1">
      <alignment horizontal="right"/>
    </xf>
    <xf numFmtId="0" fontId="13" fillId="0" borderId="2" xfId="4" applyFont="1" applyBorder="1" applyAlignment="1" applyProtection="1">
      <alignment horizontal="left"/>
    </xf>
    <xf numFmtId="0" fontId="6" fillId="0" borderId="2" xfId="4" applyBorder="1" applyProtection="1"/>
    <xf numFmtId="0" fontId="6" fillId="0" borderId="3" xfId="4" applyBorder="1" applyProtection="1"/>
    <xf numFmtId="0" fontId="6" fillId="0" borderId="0" xfId="4" applyBorder="1" applyAlignment="1" applyProtection="1">
      <alignment horizontal="right"/>
    </xf>
    <xf numFmtId="0" fontId="6" fillId="0" borderId="0" xfId="4" applyAlignment="1" applyProtection="1">
      <alignment horizontal="left"/>
    </xf>
    <xf numFmtId="0" fontId="10" fillId="0" borderId="0" xfId="4" quotePrefix="1" applyFont="1" applyAlignment="1" applyProtection="1">
      <alignment horizontal="right" vertical="center"/>
    </xf>
    <xf numFmtId="0" fontId="6" fillId="0" borderId="0" xfId="4" applyAlignment="1" applyProtection="1">
      <alignment horizontal="right" vertical="center"/>
    </xf>
    <xf numFmtId="0" fontId="6" fillId="0" borderId="2" xfId="4" applyBorder="1" applyAlignment="1" applyProtection="1">
      <alignment horizontal="right"/>
    </xf>
    <xf numFmtId="0" fontId="6" fillId="0" borderId="0" xfId="4" applyAlignment="1" applyProtection="1">
      <alignment horizontal="right"/>
    </xf>
    <xf numFmtId="0" fontId="8" fillId="0" borderId="0" xfId="4" quotePrefix="1" applyFont="1" applyAlignment="1" applyProtection="1">
      <alignment horizontal="left" vertical="center"/>
    </xf>
    <xf numFmtId="0" fontId="8" fillId="0" borderId="0" xfId="4" quotePrefix="1" applyFont="1" applyAlignment="1" applyProtection="1">
      <alignment horizontal="right" vertical="center"/>
    </xf>
    <xf numFmtId="0" fontId="6" fillId="0" borderId="0" xfId="4" applyBorder="1" applyAlignment="1" applyProtection="1">
      <alignment vertical="center"/>
    </xf>
    <xf numFmtId="0" fontId="6" fillId="0" borderId="11" xfId="4" applyBorder="1" applyAlignment="1" applyProtection="1">
      <alignment vertical="center"/>
    </xf>
    <xf numFmtId="0" fontId="11" fillId="0" borderId="0" xfId="4" applyFont="1" applyBorder="1" applyAlignment="1" applyProtection="1">
      <alignment horizontal="right" vertical="center"/>
    </xf>
    <xf numFmtId="0" fontId="6" fillId="0" borderId="0" xfId="4" applyAlignment="1" applyProtection="1">
      <alignment horizontal="right"/>
      <protection locked="0"/>
    </xf>
    <xf numFmtId="0" fontId="6" fillId="0" borderId="0" xfId="4" applyAlignment="1" applyProtection="1">
      <alignment horizontal="left"/>
      <protection locked="0"/>
    </xf>
    <xf numFmtId="0" fontId="12" fillId="0" borderId="0" xfId="4" applyFont="1" applyAlignment="1" applyProtection="1">
      <alignment horizontal="right"/>
      <protection locked="0"/>
    </xf>
    <xf numFmtId="0" fontId="12" fillId="0" borderId="0" xfId="4" quotePrefix="1" applyFont="1" applyAlignment="1" applyProtection="1">
      <alignment horizontal="right"/>
      <protection locked="0"/>
    </xf>
    <xf numFmtId="0" fontId="6" fillId="0" borderId="0" xfId="4" applyAlignment="1">
      <alignment horizontal="right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4" quotePrefix="1" applyFont="1" applyAlignment="1" applyProtection="1">
      <alignment horizontal="left"/>
    </xf>
    <xf numFmtId="0" fontId="15" fillId="0" borderId="0" xfId="4" applyFont="1" applyBorder="1" applyAlignment="1" applyProtection="1">
      <alignment horizontal="right"/>
    </xf>
    <xf numFmtId="0" fontId="3" fillId="0" borderId="0" xfId="4" applyFont="1" applyBorder="1" applyAlignment="1" applyProtection="1">
      <alignment horizontal="left"/>
    </xf>
    <xf numFmtId="0" fontId="3" fillId="0" borderId="6" xfId="4" applyFont="1" applyBorder="1" applyProtection="1"/>
    <xf numFmtId="0" fontId="3" fillId="0" borderId="7" xfId="4" applyFont="1" applyBorder="1" applyProtection="1"/>
    <xf numFmtId="0" fontId="3" fillId="0" borderId="7" xfId="4" applyFont="1" applyBorder="1" applyAlignment="1" applyProtection="1">
      <alignment horizontal="right"/>
    </xf>
    <xf numFmtId="0" fontId="3" fillId="0" borderId="8" xfId="4" applyFont="1" applyBorder="1" applyProtection="1"/>
    <xf numFmtId="0" fontId="3" fillId="0" borderId="9" xfId="4" applyFont="1" applyBorder="1" applyProtection="1"/>
    <xf numFmtId="0" fontId="3" fillId="0" borderId="0" xfId="4" applyFont="1" applyProtection="1"/>
    <xf numFmtId="0" fontId="3" fillId="0" borderId="0" xfId="4" applyFont="1" applyProtection="1">
      <protection locked="0"/>
    </xf>
    <xf numFmtId="0" fontId="3" fillId="0" borderId="0" xfId="4" applyFont="1"/>
    <xf numFmtId="0" fontId="14" fillId="0" borderId="0" xfId="4" applyFont="1" applyBorder="1" applyAlignment="1" applyProtection="1">
      <alignment horizontal="right"/>
    </xf>
    <xf numFmtId="0" fontId="3" fillId="0" borderId="4" xfId="4" applyFont="1" applyBorder="1" applyProtection="1"/>
    <xf numFmtId="0" fontId="14" fillId="0" borderId="0" xfId="4" quotePrefix="1" applyFont="1" applyBorder="1" applyAlignment="1" applyProtection="1">
      <alignment horizontal="right"/>
    </xf>
    <xf numFmtId="0" fontId="3" fillId="0" borderId="0" xfId="4" applyFont="1" applyBorder="1" applyProtection="1"/>
    <xf numFmtId="0" fontId="15" fillId="0" borderId="0" xfId="4" quotePrefix="1" applyFont="1" applyBorder="1" applyAlignment="1" applyProtection="1">
      <alignment horizontal="left"/>
    </xf>
    <xf numFmtId="0" fontId="5" fillId="0" borderId="0" xfId="4" applyFont="1" applyBorder="1" applyAlignment="1" applyProtection="1">
      <alignment horizontal="left"/>
    </xf>
    <xf numFmtId="0" fontId="15" fillId="0" borderId="0" xfId="4" applyFont="1" applyBorder="1" applyAlignment="1" applyProtection="1">
      <alignment horizontal="left"/>
    </xf>
    <xf numFmtId="0" fontId="5" fillId="0" borderId="0" xfId="4" applyFont="1" applyBorder="1" applyProtection="1"/>
    <xf numFmtId="0" fontId="15" fillId="0" borderId="0" xfId="4" applyFont="1" applyBorder="1" applyProtection="1"/>
    <xf numFmtId="0" fontId="15" fillId="0" borderId="0" xfId="4" quotePrefix="1" applyFont="1" applyBorder="1" applyAlignment="1" applyProtection="1">
      <alignment horizontal="right"/>
    </xf>
    <xf numFmtId="0" fontId="17" fillId="0" borderId="0" xfId="4" quotePrefix="1" applyFont="1" applyAlignment="1" applyProtection="1">
      <alignment horizontal="left" vertical="center"/>
    </xf>
    <xf numFmtId="0" fontId="18" fillId="0" borderId="0" xfId="4" applyFont="1" applyAlignment="1" applyProtection="1">
      <alignment horizontal="left" vertical="center"/>
    </xf>
    <xf numFmtId="0" fontId="18" fillId="0" borderId="0" xfId="4" applyFont="1" applyAlignment="1" applyProtection="1">
      <alignment vertical="center"/>
    </xf>
    <xf numFmtId="0" fontId="18" fillId="0" borderId="0" xfId="4" applyFont="1" applyAlignment="1" applyProtection="1">
      <alignment vertical="center"/>
      <protection locked="0"/>
    </xf>
    <xf numFmtId="0" fontId="18" fillId="0" borderId="0" xfId="4" applyFont="1" applyAlignment="1">
      <alignment vertical="center"/>
    </xf>
    <xf numFmtId="0" fontId="6" fillId="0" borderId="0" xfId="4" applyAlignment="1" applyProtection="1">
      <alignment horizontal="center"/>
    </xf>
    <xf numFmtId="0" fontId="18" fillId="0" borderId="0" xfId="4" applyFont="1" applyAlignment="1" applyProtection="1">
      <alignment horizontal="center" vertical="center"/>
    </xf>
    <xf numFmtId="0" fontId="3" fillId="0" borderId="0" xfId="4" applyFont="1" applyAlignment="1" applyProtection="1">
      <alignment horizontal="center"/>
    </xf>
    <xf numFmtId="0" fontId="6" fillId="0" borderId="0" xfId="4" applyAlignment="1" applyProtection="1">
      <alignment horizontal="center" vertical="center"/>
    </xf>
    <xf numFmtId="0" fontId="6" fillId="0" borderId="0" xfId="4" applyAlignment="1" applyProtection="1">
      <alignment horizontal="center"/>
      <protection locked="0"/>
    </xf>
    <xf numFmtId="0" fontId="6" fillId="0" borderId="0" xfId="4" applyAlignment="1">
      <alignment horizontal="center"/>
    </xf>
    <xf numFmtId="186" fontId="3" fillId="0" borderId="0" xfId="4" applyNumberFormat="1" applyFont="1" applyAlignment="1" applyProtection="1">
      <alignment horizontal="center"/>
    </xf>
    <xf numFmtId="0" fontId="6" fillId="0" borderId="2" xfId="4" applyBorder="1" applyAlignment="1" applyProtection="1">
      <alignment vertical="center"/>
    </xf>
    <xf numFmtId="0" fontId="3" fillId="0" borderId="0" xfId="4" applyFont="1" applyAlignment="1" applyProtection="1">
      <alignment vertical="top"/>
    </xf>
    <xf numFmtId="0" fontId="17" fillId="0" borderId="6" xfId="4" quotePrefix="1" applyFont="1" applyBorder="1" applyAlignment="1" applyProtection="1">
      <alignment horizontal="left" vertical="center"/>
    </xf>
    <xf numFmtId="0" fontId="17" fillId="0" borderId="7" xfId="4" quotePrefix="1" applyFont="1" applyBorder="1" applyAlignment="1" applyProtection="1">
      <alignment horizontal="left" vertical="center"/>
    </xf>
    <xf numFmtId="0" fontId="8" fillId="0" borderId="7" xfId="4" quotePrefix="1" applyFont="1" applyBorder="1" applyAlignment="1" applyProtection="1">
      <alignment horizontal="right" vertical="center"/>
    </xf>
    <xf numFmtId="0" fontId="8" fillId="0" borderId="7" xfId="4" quotePrefix="1" applyFont="1" applyBorder="1" applyAlignment="1" applyProtection="1">
      <alignment horizontal="left" vertical="center"/>
    </xf>
    <xf numFmtId="0" fontId="6" fillId="0" borderId="7" xfId="4" applyBorder="1" applyAlignment="1" applyProtection="1">
      <alignment horizontal="left" vertical="center"/>
    </xf>
    <xf numFmtId="0" fontId="6" fillId="0" borderId="7" xfId="4" applyBorder="1" applyAlignment="1" applyProtection="1">
      <alignment vertical="center"/>
    </xf>
    <xf numFmtId="0" fontId="6" fillId="0" borderId="8" xfId="4" applyBorder="1" applyAlignment="1" applyProtection="1">
      <alignment vertical="center"/>
    </xf>
    <xf numFmtId="0" fontId="6" fillId="0" borderId="2" xfId="4" applyBorder="1" applyAlignment="1" applyProtection="1">
      <alignment horizontal="left"/>
    </xf>
    <xf numFmtId="0" fontId="17" fillId="0" borderId="9" xfId="4" quotePrefix="1" applyFont="1" applyBorder="1" applyAlignment="1" applyProtection="1">
      <alignment horizontal="left" vertical="center"/>
    </xf>
    <xf numFmtId="0" fontId="8" fillId="0" borderId="0" xfId="4" quotePrefix="1" applyFont="1" applyBorder="1" applyAlignment="1" applyProtection="1">
      <alignment horizontal="right" vertical="center"/>
    </xf>
    <xf numFmtId="0" fontId="8" fillId="0" borderId="0" xfId="4" quotePrefix="1" applyFont="1" applyBorder="1" applyAlignment="1" applyProtection="1">
      <alignment horizontal="left" vertical="center"/>
    </xf>
    <xf numFmtId="0" fontId="6" fillId="0" borderId="0" xfId="4" applyBorder="1" applyAlignment="1" applyProtection="1">
      <alignment horizontal="left" vertical="center"/>
    </xf>
    <xf numFmtId="0" fontId="6" fillId="0" borderId="4" xfId="4" applyBorder="1" applyAlignment="1" applyProtection="1">
      <alignment vertical="center"/>
    </xf>
    <xf numFmtId="0" fontId="15" fillId="0" borderId="0" xfId="4" quotePrefix="1" applyFont="1" applyBorder="1" applyAlignment="1" applyProtection="1">
      <alignment horizontal="right" vertical="center"/>
    </xf>
    <xf numFmtId="0" fontId="15" fillId="0" borderId="0" xfId="4" applyFont="1" applyBorder="1" applyAlignment="1" applyProtection="1">
      <alignment horizontal="left" vertical="center"/>
    </xf>
    <xf numFmtId="0" fontId="6" fillId="0" borderId="0" xfId="4" applyFont="1" applyAlignment="1">
      <alignment horizontal="right"/>
    </xf>
    <xf numFmtId="0" fontId="10" fillId="0" borderId="0" xfId="4" quotePrefix="1" applyFont="1" applyBorder="1" applyAlignment="1" applyProtection="1">
      <alignment horizontal="left"/>
    </xf>
    <xf numFmtId="0" fontId="17" fillId="0" borderId="0" xfId="4" applyFont="1" applyAlignment="1" applyProtection="1">
      <alignment vertical="center"/>
    </xf>
    <xf numFmtId="0" fontId="1" fillId="0" borderId="0" xfId="4" applyFont="1" applyAlignment="1" applyProtection="1">
      <alignment horizontal="left" vertical="center"/>
    </xf>
    <xf numFmtId="0" fontId="1" fillId="0" borderId="0" xfId="4" applyFont="1" applyAlignment="1" applyProtection="1">
      <alignment vertical="center"/>
    </xf>
    <xf numFmtId="0" fontId="1" fillId="0" borderId="0" xfId="4" applyFont="1" applyAlignment="1" applyProtection="1">
      <alignment vertical="center"/>
      <protection locked="0"/>
    </xf>
    <xf numFmtId="0" fontId="1" fillId="0" borderId="0" xfId="4" applyFont="1" applyAlignment="1">
      <alignment vertical="center"/>
    </xf>
    <xf numFmtId="0" fontId="3" fillId="0" borderId="0" xfId="4" applyFont="1" applyAlignment="1" applyProtection="1">
      <alignment horizontal="left"/>
    </xf>
    <xf numFmtId="0" fontId="14" fillId="2" borderId="0" xfId="4" quotePrefix="1" applyFont="1" applyFill="1" applyBorder="1" applyAlignment="1" applyProtection="1">
      <alignment horizontal="right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179" fontId="3" fillId="0" borderId="0" xfId="0" quotePrefix="1" applyNumberFormat="1" applyFont="1" applyBorder="1" applyAlignment="1">
      <alignment horizontal="center" vertical="center"/>
    </xf>
    <xf numFmtId="178" fontId="3" fillId="3" borderId="0" xfId="0" applyNumberFormat="1" applyFont="1" applyFill="1" applyBorder="1">
      <alignment vertical="center"/>
    </xf>
    <xf numFmtId="178" fontId="3" fillId="4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85" fontId="3" fillId="0" borderId="0" xfId="0" applyNumberFormat="1" applyFont="1" applyBorder="1">
      <alignment vertical="center"/>
    </xf>
    <xf numFmtId="183" fontId="3" fillId="3" borderId="0" xfId="0" applyNumberFormat="1" applyFont="1" applyFill="1" applyBorder="1">
      <alignment vertical="center"/>
    </xf>
    <xf numFmtId="185" fontId="3" fillId="3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179" fontId="3" fillId="0" borderId="0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179" fontId="3" fillId="0" borderId="0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187" fontId="3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38" fontId="3" fillId="0" borderId="0" xfId="2" applyFont="1" applyBorder="1">
      <alignment vertical="center"/>
    </xf>
    <xf numFmtId="184" fontId="3" fillId="2" borderId="0" xfId="0" applyNumberFormat="1" applyFont="1" applyFill="1" applyBorder="1">
      <alignment vertical="center"/>
    </xf>
    <xf numFmtId="183" fontId="3" fillId="2" borderId="0" xfId="0" applyNumberFormat="1" applyFont="1" applyFill="1" applyBorder="1">
      <alignment vertical="center"/>
    </xf>
    <xf numFmtId="185" fontId="3" fillId="2" borderId="0" xfId="0" applyNumberFormat="1" applyFont="1" applyFill="1" applyBorder="1">
      <alignment vertical="center"/>
    </xf>
    <xf numFmtId="180" fontId="3" fillId="3" borderId="0" xfId="0" applyNumberFormat="1" applyFont="1" applyFill="1" applyBorder="1">
      <alignment vertical="center"/>
    </xf>
    <xf numFmtId="181" fontId="3" fillId="3" borderId="0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6" fillId="0" borderId="0" xfId="4" applyFont="1" applyAlignment="1" applyProtection="1">
      <alignment horizontal="right"/>
    </xf>
    <xf numFmtId="0" fontId="3" fillId="0" borderId="0" xfId="4" applyFont="1" applyAlignment="1" applyProtection="1">
      <alignment horizontal="center" vertical="center"/>
    </xf>
    <xf numFmtId="186" fontId="3" fillId="0" borderId="0" xfId="4" applyNumberFormat="1" applyFont="1" applyAlignment="1" applyProtection="1">
      <alignment horizontal="center" vertical="center"/>
    </xf>
    <xf numFmtId="0" fontId="3" fillId="0" borderId="0" xfId="4" applyFont="1" applyAlignment="1">
      <alignment vertical="center"/>
    </xf>
    <xf numFmtId="0" fontId="20" fillId="0" borderId="0" xfId="4" applyFont="1" applyBorder="1" applyAlignment="1" applyProtection="1">
      <alignment horizontal="right" vertical="center"/>
    </xf>
    <xf numFmtId="0" fontId="22" fillId="0" borderId="0" xfId="4" applyFont="1" applyBorder="1" applyAlignment="1" applyProtection="1">
      <alignment horizontal="right" vertical="center"/>
    </xf>
    <xf numFmtId="0" fontId="3" fillId="0" borderId="0" xfId="4" quotePrefix="1" applyFont="1" applyAlignment="1" applyProtection="1">
      <alignment horizontal="left" vertical="center"/>
    </xf>
    <xf numFmtId="0" fontId="3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0" fontId="3" fillId="0" borderId="6" xfId="4" applyFont="1" applyBorder="1" applyAlignment="1" applyProtection="1">
      <alignment vertical="center"/>
    </xf>
    <xf numFmtId="0" fontId="3" fillId="0" borderId="7" xfId="4" applyFont="1" applyBorder="1" applyAlignment="1" applyProtection="1">
      <alignment vertical="center"/>
    </xf>
    <xf numFmtId="0" fontId="3" fillId="0" borderId="7" xfId="4" applyFont="1" applyBorder="1" applyAlignment="1" applyProtection="1">
      <alignment horizontal="right" vertical="center"/>
    </xf>
    <xf numFmtId="0" fontId="3" fillId="0" borderId="8" xfId="4" applyFont="1" applyBorder="1" applyAlignment="1" applyProtection="1">
      <alignment vertical="center"/>
    </xf>
    <xf numFmtId="0" fontId="3" fillId="0" borderId="9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  <protection locked="0"/>
    </xf>
    <xf numFmtId="0" fontId="15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38" fontId="14" fillId="0" borderId="0" xfId="2" applyFont="1" applyBorder="1" applyAlignment="1" applyProtection="1">
      <alignment horizontal="right" vertical="center"/>
    </xf>
    <xf numFmtId="0" fontId="14" fillId="2" borderId="0" xfId="4" applyFont="1" applyFill="1" applyBorder="1" applyAlignment="1" applyProtection="1">
      <alignment horizontal="right" vertical="center"/>
      <protection locked="0"/>
    </xf>
    <xf numFmtId="0" fontId="15" fillId="0" borderId="0" xfId="4" applyFont="1" applyBorder="1" applyAlignment="1" applyProtection="1">
      <alignment horizontal="right" vertical="center"/>
    </xf>
    <xf numFmtId="0" fontId="3" fillId="0" borderId="4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horizontal="left" vertical="center"/>
    </xf>
    <xf numFmtId="0" fontId="15" fillId="0" borderId="0" xfId="4" quotePrefix="1" applyFont="1" applyBorder="1" applyAlignment="1" applyProtection="1">
      <alignment horizontal="left" vertical="center"/>
    </xf>
    <xf numFmtId="0" fontId="5" fillId="0" borderId="0" xfId="4" applyFont="1" applyBorder="1" applyAlignment="1" applyProtection="1">
      <alignment horizontal="left" vertical="center"/>
    </xf>
    <xf numFmtId="0" fontId="14" fillId="0" borderId="0" xfId="4" quotePrefix="1" applyFont="1" applyBorder="1" applyAlignment="1" applyProtection="1">
      <alignment horizontal="right" vertical="center"/>
    </xf>
    <xf numFmtId="0" fontId="14" fillId="2" borderId="0" xfId="4" quotePrefix="1" applyFont="1" applyFill="1" applyBorder="1" applyAlignment="1" applyProtection="1">
      <alignment horizontal="right" vertical="center"/>
      <protection locked="0"/>
    </xf>
    <xf numFmtId="0" fontId="14" fillId="2" borderId="0" xfId="4" quotePrefix="1" applyFont="1" applyFill="1" applyBorder="1" applyAlignment="1" applyProtection="1">
      <alignment horizontal="right" vertical="center"/>
    </xf>
    <xf numFmtId="38" fontId="14" fillId="0" borderId="0" xfId="2" quotePrefix="1" applyFont="1" applyBorder="1" applyAlignment="1" applyProtection="1">
      <alignment horizontal="right" vertical="center"/>
    </xf>
    <xf numFmtId="0" fontId="14" fillId="3" borderId="12" xfId="4" quotePrefix="1" applyFont="1" applyFill="1" applyBorder="1" applyAlignment="1" applyProtection="1">
      <alignment horizontal="right" vertical="center"/>
      <protection locked="0"/>
    </xf>
    <xf numFmtId="0" fontId="5" fillId="0" borderId="0" xfId="4" applyFont="1" applyAlignment="1" applyProtection="1">
      <alignment vertical="center"/>
    </xf>
    <xf numFmtId="0" fontId="3" fillId="0" borderId="0" xfId="4" applyFont="1" applyAlignment="1">
      <alignment horizontal="center" vertical="center"/>
    </xf>
    <xf numFmtId="0" fontId="5" fillId="0" borderId="0" xfId="4" quotePrefix="1" applyFont="1" applyAlignment="1" applyProtection="1">
      <alignment horizontal="left" vertical="center"/>
    </xf>
    <xf numFmtId="0" fontId="14" fillId="0" borderId="0" xfId="4" applyFont="1" applyBorder="1" applyAlignment="1" applyProtection="1">
      <alignment vertical="center"/>
    </xf>
    <xf numFmtId="0" fontId="5" fillId="0" borderId="0" xfId="4" applyFont="1" applyAlignment="1" applyProtection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Border="1" applyAlignment="1" applyProtection="1">
      <alignment vertical="center"/>
    </xf>
    <xf numFmtId="0" fontId="5" fillId="0" borderId="0" xfId="4" quotePrefix="1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right" vertical="center"/>
    </xf>
    <xf numFmtId="0" fontId="14" fillId="0" borderId="0" xfId="4" applyFont="1" applyBorder="1" applyAlignment="1" applyProtection="1">
      <alignment horizontal="left" vertical="center"/>
    </xf>
    <xf numFmtId="0" fontId="14" fillId="0" borderId="0" xfId="4" quotePrefix="1" applyFont="1" applyBorder="1" applyAlignment="1" applyProtection="1">
      <alignment horizontal="left" vertical="center"/>
    </xf>
    <xf numFmtId="0" fontId="5" fillId="0" borderId="0" xfId="4" applyFont="1" applyAlignment="1" applyProtection="1">
      <alignment vertical="center"/>
      <protection locked="0"/>
    </xf>
    <xf numFmtId="0" fontId="3" fillId="0" borderId="0" xfId="4" applyFont="1" applyBorder="1" applyAlignment="1" applyProtection="1">
      <alignment horizontal="right" vertical="center"/>
    </xf>
    <xf numFmtId="0" fontId="6" fillId="0" borderId="9" xfId="4" applyBorder="1" applyAlignment="1" applyProtection="1">
      <alignment vertical="center"/>
    </xf>
    <xf numFmtId="0" fontId="11" fillId="0" borderId="0" xfId="4" applyFont="1" applyBorder="1" applyAlignment="1" applyProtection="1">
      <alignment vertical="center"/>
    </xf>
    <xf numFmtId="0" fontId="11" fillId="0" borderId="0" xfId="4" quotePrefix="1" applyFont="1" applyBorder="1" applyAlignment="1" applyProtection="1">
      <alignment horizontal="right" vertical="center"/>
    </xf>
    <xf numFmtId="0" fontId="12" fillId="0" borderId="0" xfId="4" applyFont="1" applyAlignment="1" applyProtection="1">
      <alignment vertical="center"/>
    </xf>
    <xf numFmtId="0" fontId="6" fillId="0" borderId="10" xfId="4" applyBorder="1" applyAlignment="1" applyProtection="1">
      <alignment vertical="center"/>
    </xf>
    <xf numFmtId="0" fontId="13" fillId="0" borderId="2" xfId="4" applyFont="1" applyBorder="1" applyAlignment="1" applyProtection="1">
      <alignment vertical="center"/>
    </xf>
    <xf numFmtId="0" fontId="13" fillId="0" borderId="2" xfId="4" applyFont="1" applyBorder="1" applyAlignment="1" applyProtection="1">
      <alignment horizontal="right" vertical="center"/>
    </xf>
    <xf numFmtId="0" fontId="13" fillId="0" borderId="2" xfId="4" applyFont="1" applyBorder="1" applyAlignment="1" applyProtection="1">
      <alignment horizontal="left" vertical="center"/>
    </xf>
    <xf numFmtId="0" fontId="6" fillId="0" borderId="3" xfId="4" applyBorder="1" applyAlignment="1" applyProtection="1">
      <alignment vertical="center"/>
    </xf>
    <xf numFmtId="0" fontId="6" fillId="0" borderId="0" xfId="4" applyBorder="1" applyAlignment="1" applyProtection="1">
      <alignment horizontal="right" vertical="center"/>
    </xf>
    <xf numFmtId="0" fontId="15" fillId="0" borderId="9" xfId="4" applyFont="1" applyBorder="1" applyAlignment="1" applyProtection="1">
      <alignment vertical="center"/>
    </xf>
    <xf numFmtId="0" fontId="15" fillId="0" borderId="4" xfId="4" applyFont="1" applyBorder="1" applyAlignment="1" applyProtection="1">
      <alignment vertical="center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>
      <alignment vertical="center"/>
    </xf>
    <xf numFmtId="0" fontId="15" fillId="0" borderId="0" xfId="4" applyFont="1" applyAlignment="1" applyProtection="1">
      <alignment horizontal="center" vertical="center"/>
    </xf>
    <xf numFmtId="0" fontId="6" fillId="0" borderId="6" xfId="4" applyBorder="1" applyAlignment="1" applyProtection="1">
      <alignment vertical="center"/>
    </xf>
    <xf numFmtId="0" fontId="6" fillId="0" borderId="7" xfId="4" applyBorder="1" applyAlignment="1" applyProtection="1">
      <alignment horizontal="right" vertical="center"/>
    </xf>
    <xf numFmtId="0" fontId="12" fillId="0" borderId="0" xfId="4" applyFont="1" applyAlignment="1" applyProtection="1">
      <alignment vertical="center"/>
      <protection locked="0"/>
    </xf>
    <xf numFmtId="186" fontId="5" fillId="0" borderId="0" xfId="4" applyNumberFormat="1" applyFont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6" fillId="0" borderId="2" xfId="4" applyBorder="1" applyAlignment="1" applyProtection="1">
      <alignment horizontal="right" vertical="center"/>
    </xf>
    <xf numFmtId="0" fontId="6" fillId="0" borderId="2" xfId="4" applyBorder="1" applyAlignment="1" applyProtection="1">
      <alignment horizontal="left" vertical="center"/>
    </xf>
    <xf numFmtId="0" fontId="16" fillId="0" borderId="0" xfId="4" applyFont="1" applyAlignment="1" applyProtection="1">
      <alignment vertical="center"/>
    </xf>
    <xf numFmtId="0" fontId="10" fillId="0" borderId="0" xfId="4" quotePrefix="1" applyFont="1" applyBorder="1" applyAlignment="1" applyProtection="1">
      <alignment horizontal="left" vertical="center"/>
    </xf>
    <xf numFmtId="0" fontId="21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6" fillId="0" borderId="0" xfId="4" quotePrefix="1" applyFont="1" applyAlignment="1" applyProtection="1">
      <alignment horizontal="left" vertical="center"/>
    </xf>
    <xf numFmtId="0" fontId="6" fillId="0" borderId="0" xfId="4" applyFont="1" applyAlignment="1" applyProtection="1">
      <alignment horizontal="right" vertical="center"/>
    </xf>
    <xf numFmtId="0" fontId="6" fillId="0" borderId="0" xfId="4" applyAlignment="1" applyProtection="1">
      <alignment horizontal="right" vertical="center"/>
      <protection locked="0"/>
    </xf>
    <xf numFmtId="0" fontId="6" fillId="0" borderId="0" xfId="4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right" vertical="center"/>
      <protection locked="0"/>
    </xf>
    <xf numFmtId="0" fontId="12" fillId="0" borderId="0" xfId="4" quotePrefix="1" applyFont="1" applyAlignment="1" applyProtection="1">
      <alignment horizontal="right" vertical="center"/>
      <protection locked="0"/>
    </xf>
    <xf numFmtId="0" fontId="12" fillId="0" borderId="0" xfId="4" quotePrefix="1" applyFont="1" applyAlignment="1" applyProtection="1">
      <alignment horizontal="left" vertical="center"/>
      <protection locked="0"/>
    </xf>
    <xf numFmtId="0" fontId="6" fillId="0" borderId="0" xfId="4" applyAlignment="1">
      <alignment horizontal="right" vertical="center"/>
    </xf>
    <xf numFmtId="0" fontId="17" fillId="0" borderId="13" xfId="4" quotePrefix="1" applyFont="1" applyBorder="1" applyAlignment="1" applyProtection="1">
      <alignment horizontal="left"/>
    </xf>
    <xf numFmtId="0" fontId="17" fillId="0" borderId="13" xfId="4" quotePrefix="1" applyFont="1" applyBorder="1" applyAlignment="1" applyProtection="1">
      <alignment horizontal="left" vertical="center"/>
    </xf>
    <xf numFmtId="0" fontId="22" fillId="0" borderId="0" xfId="4" applyFont="1" applyAlignment="1" applyProtection="1">
      <alignment horizontal="right"/>
    </xf>
    <xf numFmtId="0" fontId="6" fillId="0" borderId="0" xfId="4" applyFont="1" applyAlignment="1">
      <alignment vertical="center"/>
    </xf>
    <xf numFmtId="0" fontId="15" fillId="0" borderId="0" xfId="4" applyFont="1" applyFill="1" applyBorder="1" applyAlignment="1" applyProtection="1">
      <alignment horizontal="right" vertical="center"/>
    </xf>
    <xf numFmtId="184" fontId="3" fillId="0" borderId="0" xfId="0" applyNumberFormat="1" applyFont="1" applyFill="1">
      <alignment vertical="center"/>
    </xf>
    <xf numFmtId="183" fontId="3" fillId="0" borderId="0" xfId="0" applyNumberFormat="1" applyFont="1" applyFill="1">
      <alignment vertical="center"/>
    </xf>
    <xf numFmtId="0" fontId="5" fillId="0" borderId="0" xfId="4" applyFont="1" applyAlignment="1">
      <alignment horizontal="left" vertical="center"/>
    </xf>
    <xf numFmtId="0" fontId="25" fillId="0" borderId="0" xfId="4" applyFont="1" applyBorder="1" applyAlignment="1" applyProtection="1">
      <alignment vertical="center"/>
    </xf>
    <xf numFmtId="0" fontId="27" fillId="0" borderId="0" xfId="4" applyFont="1" applyProtection="1"/>
    <xf numFmtId="0" fontId="20" fillId="0" borderId="0" xfId="4" applyFont="1" applyAlignment="1" applyProtection="1">
      <alignment vertical="center"/>
    </xf>
    <xf numFmtId="0" fontId="14" fillId="0" borderId="7" xfId="4" applyFont="1" applyBorder="1" applyAlignment="1" applyProtection="1">
      <alignment vertical="center"/>
    </xf>
    <xf numFmtId="6" fontId="14" fillId="0" borderId="2" xfId="3" quotePrefix="1" applyFont="1" applyBorder="1" applyAlignment="1" applyProtection="1">
      <alignment horizontal="right" vertical="center"/>
    </xf>
    <xf numFmtId="6" fontId="14" fillId="3" borderId="2" xfId="3" applyFont="1" applyFill="1" applyBorder="1" applyAlignment="1" applyProtection="1">
      <alignment horizontal="right" vertical="center"/>
      <protection locked="0"/>
    </xf>
    <xf numFmtId="6" fontId="14" fillId="0" borderId="0" xfId="3" applyFont="1" applyBorder="1" applyAlignment="1" applyProtection="1">
      <alignment horizontal="right" vertical="center"/>
    </xf>
    <xf numFmtId="6" fontId="14" fillId="2" borderId="2" xfId="3" applyFont="1" applyFill="1" applyBorder="1" applyAlignment="1" applyProtection="1">
      <alignment horizontal="right" vertical="center"/>
      <protection locked="0"/>
    </xf>
    <xf numFmtId="0" fontId="27" fillId="0" borderId="0" xfId="4" quotePrefix="1" applyFont="1" applyBorder="1" applyAlignment="1" applyProtection="1">
      <alignment horizontal="right" vertical="center"/>
    </xf>
    <xf numFmtId="6" fontId="27" fillId="0" borderId="14" xfId="4" applyNumberFormat="1" applyFont="1" applyBorder="1" applyAlignment="1" applyProtection="1">
      <alignment horizontal="right" vertical="center"/>
    </xf>
    <xf numFmtId="0" fontId="27" fillId="0" borderId="2" xfId="4" applyFont="1" applyBorder="1" applyAlignment="1" applyProtection="1">
      <alignment vertical="center"/>
    </xf>
    <xf numFmtId="0" fontId="27" fillId="0" borderId="0" xfId="4" applyFont="1" applyAlignment="1" applyProtection="1">
      <alignment vertical="center"/>
    </xf>
    <xf numFmtId="0" fontId="14" fillId="0" borderId="7" xfId="4" applyFont="1" applyBorder="1" applyProtection="1"/>
    <xf numFmtId="6" fontId="14" fillId="0" borderId="2" xfId="3" quotePrefix="1" applyFont="1" applyBorder="1" applyAlignment="1" applyProtection="1">
      <alignment horizontal="right"/>
    </xf>
    <xf numFmtId="0" fontId="14" fillId="0" borderId="0" xfId="4" applyFont="1" applyBorder="1" applyProtection="1"/>
    <xf numFmtId="6" fontId="27" fillId="0" borderId="14" xfId="4" applyNumberFormat="1" applyFont="1" applyBorder="1" applyProtection="1"/>
    <xf numFmtId="0" fontId="27" fillId="0" borderId="2" xfId="4" applyFont="1" applyBorder="1" applyProtection="1"/>
    <xf numFmtId="0" fontId="27" fillId="0" borderId="7" xfId="4" applyFont="1" applyBorder="1" applyProtection="1"/>
    <xf numFmtId="6" fontId="27" fillId="0" borderId="2" xfId="3" applyFont="1" applyFill="1" applyBorder="1" applyAlignment="1" applyProtection="1">
      <alignment horizontal="right" vertical="center"/>
      <protection locked="0"/>
    </xf>
    <xf numFmtId="6" fontId="27" fillId="0" borderId="0" xfId="3" applyFont="1" applyFill="1" applyBorder="1" applyAlignment="1" applyProtection="1">
      <alignment horizontal="right" vertical="center"/>
      <protection locked="0"/>
    </xf>
    <xf numFmtId="6" fontId="27" fillId="3" borderId="2" xfId="3" applyFont="1" applyFill="1" applyBorder="1" applyAlignment="1" applyProtection="1">
      <alignment horizontal="right"/>
      <protection locked="0"/>
    </xf>
    <xf numFmtId="6" fontId="27" fillId="0" borderId="0" xfId="3" applyFont="1" applyFill="1" applyBorder="1" applyAlignment="1" applyProtection="1">
      <alignment horizontal="right"/>
      <protection locked="0"/>
    </xf>
    <xf numFmtId="0" fontId="27" fillId="0" borderId="0" xfId="4" applyFont="1" applyBorder="1" applyAlignment="1" applyProtection="1">
      <alignment horizontal="right"/>
    </xf>
    <xf numFmtId="0" fontId="27" fillId="0" borderId="0" xfId="4" applyFont="1" applyBorder="1" applyAlignment="1" applyProtection="1">
      <alignment vertical="center"/>
    </xf>
    <xf numFmtId="0" fontId="27" fillId="0" borderId="7" xfId="4" applyFont="1" applyBorder="1" applyAlignment="1" applyProtection="1">
      <alignment vertical="center"/>
    </xf>
    <xf numFmtId="6" fontId="27" fillId="0" borderId="14" xfId="4" applyNumberFormat="1" applyFont="1" applyBorder="1" applyAlignment="1" applyProtection="1">
      <alignment vertical="center"/>
    </xf>
    <xf numFmtId="6" fontId="27" fillId="0" borderId="0" xfId="4" applyNumberFormat="1" applyFont="1" applyBorder="1" applyAlignment="1" applyProtection="1">
      <alignment horizontal="right"/>
    </xf>
    <xf numFmtId="6" fontId="27" fillId="0" borderId="15" xfId="4" applyNumberFormat="1" applyFont="1" applyBorder="1" applyProtection="1"/>
    <xf numFmtId="0" fontId="27" fillId="0" borderId="0" xfId="4" applyFont="1" applyProtection="1">
      <protection locked="0"/>
    </xf>
    <xf numFmtId="0" fontId="27" fillId="0" borderId="0" xfId="4" applyFont="1"/>
    <xf numFmtId="0" fontId="14" fillId="2" borderId="0" xfId="4" applyFont="1" applyFill="1" applyBorder="1" applyAlignment="1" applyProtection="1">
      <alignment vertical="center"/>
    </xf>
    <xf numFmtId="0" fontId="14" fillId="3" borderId="12" xfId="4" applyFont="1" applyFill="1" applyBorder="1" applyAlignment="1" applyProtection="1">
      <alignment vertical="center"/>
      <protection locked="0"/>
    </xf>
    <xf numFmtId="0" fontId="14" fillId="0" borderId="0" xfId="4" applyFont="1" applyFill="1" applyBorder="1" applyAlignment="1" applyProtection="1">
      <alignment horizontal="right" vertical="center"/>
    </xf>
    <xf numFmtId="0" fontId="14" fillId="2" borderId="0" xfId="4" applyFont="1" applyFill="1" applyBorder="1" applyAlignment="1" applyProtection="1">
      <alignment horizontal="right" vertical="center"/>
    </xf>
    <xf numFmtId="6" fontId="27" fillId="3" borderId="2" xfId="3" applyFont="1" applyFill="1" applyBorder="1" applyAlignment="1" applyProtection="1">
      <alignment horizontal="right" vertical="center"/>
      <protection locked="0"/>
    </xf>
    <xf numFmtId="0" fontId="27" fillId="0" borderId="0" xfId="4" applyFont="1" applyBorder="1" applyAlignment="1" applyProtection="1">
      <alignment horizontal="right" vertical="center"/>
    </xf>
    <xf numFmtId="6" fontId="27" fillId="0" borderId="0" xfId="4" applyNumberFormat="1" applyFont="1" applyBorder="1" applyAlignment="1" applyProtection="1">
      <alignment horizontal="right" vertical="center"/>
    </xf>
    <xf numFmtId="6" fontId="27" fillId="0" borderId="15" xfId="4" applyNumberFormat="1" applyFont="1" applyBorder="1" applyAlignment="1" applyProtection="1">
      <alignment vertical="center"/>
    </xf>
    <xf numFmtId="0" fontId="6" fillId="0" borderId="0" xfId="4" applyAlignment="1" applyProtection="1">
      <alignment vertical="top"/>
    </xf>
    <xf numFmtId="0" fontId="4" fillId="0" borderId="0" xfId="0" applyFont="1" applyFill="1" applyBorder="1" applyAlignment="1">
      <alignment horizontal="center" vertical="center" shrinkToFit="1"/>
    </xf>
    <xf numFmtId="185" fontId="3" fillId="0" borderId="0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185" fontId="3" fillId="0" borderId="0" xfId="0" applyNumberFormat="1" applyFont="1" applyFill="1" applyBorder="1" applyAlignment="1">
      <alignment horizontal="center" vertical="center" shrinkToFit="1"/>
    </xf>
    <xf numFmtId="185" fontId="3" fillId="0" borderId="1" xfId="0" applyNumberFormat="1" applyFont="1" applyFill="1" applyBorder="1" applyAlignment="1">
      <alignment horizontal="center" vertical="center" shrinkToFit="1"/>
    </xf>
    <xf numFmtId="183" fontId="3" fillId="0" borderId="0" xfId="0" applyNumberFormat="1" applyFont="1" applyFill="1" applyBorder="1">
      <alignment vertical="center"/>
    </xf>
    <xf numFmtId="183" fontId="3" fillId="0" borderId="1" xfId="0" applyNumberFormat="1" applyFont="1" applyFill="1" applyBorder="1">
      <alignment vertical="center"/>
    </xf>
    <xf numFmtId="185" fontId="3" fillId="5" borderId="0" xfId="0" applyNumberFormat="1" applyFont="1" applyFill="1" applyBorder="1" applyAlignment="1">
      <alignment horizontal="center" vertical="center" shrinkToFit="1"/>
    </xf>
    <xf numFmtId="0" fontId="3" fillId="0" borderId="0" xfId="4" applyFont="1" applyFill="1" applyBorder="1" applyAlignment="1" applyProtection="1">
      <alignment horizontal="right" vertical="center"/>
    </xf>
    <xf numFmtId="6" fontId="27" fillId="0" borderId="16" xfId="3" applyFont="1" applyFill="1" applyBorder="1" applyAlignment="1" applyProtection="1">
      <alignment horizontal="right" vertical="center"/>
      <protection locked="0"/>
    </xf>
    <xf numFmtId="6" fontId="27" fillId="0" borderId="16" xfId="3" applyFont="1" applyFill="1" applyBorder="1" applyAlignment="1" applyProtection="1">
      <alignment horizontal="right"/>
      <protection locked="0"/>
    </xf>
    <xf numFmtId="0" fontId="31" fillId="0" borderId="0" xfId="4" applyFont="1" applyBorder="1" applyAlignment="1" applyProtection="1">
      <alignment horizontal="right" vertical="center"/>
    </xf>
    <xf numFmtId="0" fontId="32" fillId="0" borderId="0" xfId="4" applyFont="1" applyBorder="1" applyAlignment="1" applyProtection="1">
      <alignment horizontal="right" vertical="center"/>
    </xf>
    <xf numFmtId="0" fontId="14" fillId="0" borderId="0" xfId="4" quotePrefix="1" applyFont="1" applyBorder="1" applyAlignment="1" applyProtection="1">
      <alignment horizontal="left"/>
    </xf>
    <xf numFmtId="6" fontId="27" fillId="4" borderId="0" xfId="4" applyNumberFormat="1" applyFont="1" applyFill="1" applyAlignment="1" applyProtection="1">
      <alignment vertical="center"/>
    </xf>
    <xf numFmtId="6" fontId="27" fillId="4" borderId="0" xfId="4" applyNumberFormat="1" applyFont="1" applyFill="1" applyProtection="1"/>
    <xf numFmtId="0" fontId="17" fillId="0" borderId="0" xfId="4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6" fillId="0" borderId="0" xfId="4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31" fillId="0" borderId="0" xfId="0" applyFont="1" applyBorder="1">
      <alignment vertical="center"/>
    </xf>
    <xf numFmtId="0" fontId="15" fillId="0" borderId="0" xfId="4" applyFont="1" applyFill="1" applyBorder="1" applyAlignment="1" applyProtection="1">
      <alignment vertical="center"/>
    </xf>
    <xf numFmtId="38" fontId="14" fillId="0" borderId="0" xfId="4" applyNumberFormat="1" applyFont="1" applyFill="1" applyBorder="1" applyAlignment="1" applyProtection="1">
      <alignment horizontal="right" vertical="center"/>
    </xf>
    <xf numFmtId="38" fontId="14" fillId="0" borderId="0" xfId="2" applyFont="1" applyFill="1" applyBorder="1" applyAlignment="1" applyProtection="1">
      <alignment horizontal="right"/>
    </xf>
    <xf numFmtId="0" fontId="33" fillId="0" borderId="0" xfId="4" quotePrefix="1" applyFont="1" applyFill="1" applyBorder="1" applyAlignment="1" applyProtection="1">
      <alignment horizontal="right" vertical="center"/>
      <protection locked="0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right"/>
    </xf>
    <xf numFmtId="6" fontId="34" fillId="4" borderId="2" xfId="3" quotePrefix="1" applyFont="1" applyFill="1" applyBorder="1" applyAlignment="1" applyProtection="1">
      <alignment horizontal="right"/>
    </xf>
    <xf numFmtId="6" fontId="34" fillId="4" borderId="2" xfId="3" quotePrefix="1" applyFont="1" applyFill="1" applyBorder="1" applyAlignment="1" applyProtection="1">
      <alignment horizontal="right" vertical="center"/>
    </xf>
    <xf numFmtId="0" fontId="35" fillId="3" borderId="0" xfId="1" applyFill="1" applyBorder="1">
      <alignment vertical="center"/>
    </xf>
    <xf numFmtId="180" fontId="3" fillId="3" borderId="1" xfId="0" applyNumberFormat="1" applyFont="1" applyFill="1" applyBorder="1">
      <alignment vertical="center"/>
    </xf>
    <xf numFmtId="181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83" fontId="3" fillId="3" borderId="1" xfId="0" applyNumberFormat="1" applyFont="1" applyFill="1" applyBorder="1">
      <alignment vertical="center"/>
    </xf>
    <xf numFmtId="185" fontId="3" fillId="3" borderId="1" xfId="0" applyNumberFormat="1" applyFont="1" applyFill="1" applyBorder="1">
      <alignment vertical="center"/>
    </xf>
    <xf numFmtId="185" fontId="3" fillId="5" borderId="1" xfId="0" applyNumberFormat="1" applyFont="1" applyFill="1" applyBorder="1" applyAlignment="1">
      <alignment horizontal="center" vertical="center" shrinkToFit="1"/>
    </xf>
    <xf numFmtId="3" fontId="3" fillId="3" borderId="0" xfId="0" applyNumberFormat="1" applyFont="1" applyFill="1">
      <alignment vertical="center"/>
    </xf>
    <xf numFmtId="5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3" fillId="3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4" fillId="0" borderId="13" xfId="4" applyFont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0" xfId="4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_3H15-1試算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24</xdr:row>
      <xdr:rowOff>52917</xdr:rowOff>
    </xdr:from>
    <xdr:to>
      <xdr:col>28</xdr:col>
      <xdr:colOff>402167</xdr:colOff>
      <xdr:row>31</xdr:row>
      <xdr:rowOff>52916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14382750" y="4021667"/>
          <a:ext cx="158750" cy="1227666"/>
        </a:xfrm>
        <a:prstGeom prst="borderCallout1">
          <a:avLst>
            <a:gd name="adj1" fmla="val 11213"/>
            <a:gd name="adj2" fmla="val -38097"/>
            <a:gd name="adj3" fmla="val 28972"/>
            <a:gd name="adj4" fmla="val -904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arrow" w="lg" len="lg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不要な行を削除</a:t>
          </a:r>
        </a:p>
      </xdr:txBody>
    </xdr:sp>
    <xdr:clientData/>
  </xdr:twoCellAnchor>
  <xdr:twoCellAnchor>
    <xdr:from>
      <xdr:col>19</xdr:col>
      <xdr:colOff>95250</xdr:colOff>
      <xdr:row>26</xdr:row>
      <xdr:rowOff>38100</xdr:rowOff>
    </xdr:from>
    <xdr:to>
      <xdr:col>22</xdr:col>
      <xdr:colOff>323850</xdr:colOff>
      <xdr:row>27</xdr:row>
      <xdr:rowOff>47625</xdr:rowOff>
    </xdr:to>
    <xdr:sp macro="" textlink="">
      <xdr:nvSpPr>
        <xdr:cNvPr id="2892" name="AutoShape 6"/>
        <xdr:cNvSpPr>
          <a:spLocks/>
        </xdr:cNvSpPr>
      </xdr:nvSpPr>
      <xdr:spPr bwMode="auto">
        <a:xfrm rot="5400000">
          <a:off x="10144125" y="3829050"/>
          <a:ext cx="200025" cy="1743075"/>
        </a:xfrm>
        <a:prstGeom prst="rightBrace">
          <a:avLst>
            <a:gd name="adj1" fmla="val 72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28</xdr:row>
      <xdr:rowOff>133351</xdr:rowOff>
    </xdr:from>
    <xdr:to>
      <xdr:col>23</xdr:col>
      <xdr:colOff>200025</xdr:colOff>
      <xdr:row>29</xdr:row>
      <xdr:rowOff>158750</xdr:rowOff>
    </xdr:to>
    <xdr:sp macro="" textlink="">
      <xdr:nvSpPr>
        <xdr:cNvPr id="2055" name="AutoShape 7"/>
        <xdr:cNvSpPr>
          <a:spLocks/>
        </xdr:cNvSpPr>
      </xdr:nvSpPr>
      <xdr:spPr bwMode="auto">
        <a:xfrm>
          <a:off x="10430933" y="4811184"/>
          <a:ext cx="1082675" cy="205316"/>
        </a:xfrm>
        <a:prstGeom prst="borderCallout1">
          <a:avLst>
            <a:gd name="adj1" fmla="val 63157"/>
            <a:gd name="adj2" fmla="val -7079"/>
            <a:gd name="adj3" fmla="val -147370"/>
            <a:gd name="adj4" fmla="val -185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arrow" w="lg" len="lg"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不要な文字を削除</a:t>
          </a:r>
        </a:p>
      </xdr:txBody>
    </xdr:sp>
    <xdr:clientData/>
  </xdr:twoCellAnchor>
  <xdr:twoCellAnchor>
    <xdr:from>
      <xdr:col>17</xdr:col>
      <xdr:colOff>342900</xdr:colOff>
      <xdr:row>29</xdr:row>
      <xdr:rowOff>95249</xdr:rowOff>
    </xdr:from>
    <xdr:to>
      <xdr:col>20</xdr:col>
      <xdr:colOff>342900</xdr:colOff>
      <xdr:row>31</xdr:row>
      <xdr:rowOff>126999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8608483" y="4952999"/>
          <a:ext cx="1524000" cy="370417"/>
        </a:xfrm>
        <a:prstGeom prst="borderCallout1">
          <a:avLst>
            <a:gd name="adj1" fmla="val 34287"/>
            <a:gd name="adj2" fmla="val -5032"/>
            <a:gd name="adj3" fmla="val -85713"/>
            <a:gd name="adj4" fmla="val -94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arrow" w="lg" len="lg"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それぞれに数値を記入すると自動的に合計される</a:t>
          </a:r>
        </a:p>
      </xdr:txBody>
    </xdr:sp>
    <xdr:clientData/>
  </xdr:twoCellAnchor>
  <xdr:twoCellAnchor>
    <xdr:from>
      <xdr:col>3</xdr:col>
      <xdr:colOff>352425</xdr:colOff>
      <xdr:row>5</xdr:row>
      <xdr:rowOff>38100</xdr:rowOff>
    </xdr:from>
    <xdr:to>
      <xdr:col>4</xdr:col>
      <xdr:colOff>57150</xdr:colOff>
      <xdr:row>5</xdr:row>
      <xdr:rowOff>152400</xdr:rowOff>
    </xdr:to>
    <xdr:sp macro="" textlink="">
      <xdr:nvSpPr>
        <xdr:cNvPr id="2895" name="Rectangle 9"/>
        <xdr:cNvSpPr>
          <a:spLocks noChangeArrowheads="1"/>
        </xdr:cNvSpPr>
      </xdr:nvSpPr>
      <xdr:spPr bwMode="auto">
        <a:xfrm>
          <a:off x="1266825" y="990600"/>
          <a:ext cx="285750" cy="114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45</xdr:row>
      <xdr:rowOff>85725</xdr:rowOff>
    </xdr:from>
    <xdr:to>
      <xdr:col>19</xdr:col>
      <xdr:colOff>419100</xdr:colOff>
      <xdr:row>46</xdr:row>
      <xdr:rowOff>57150</xdr:rowOff>
    </xdr:to>
    <xdr:sp macro="" textlink="">
      <xdr:nvSpPr>
        <xdr:cNvPr id="2896" name="AutoShape 10"/>
        <xdr:cNvSpPr>
          <a:spLocks/>
        </xdr:cNvSpPr>
      </xdr:nvSpPr>
      <xdr:spPr bwMode="auto">
        <a:xfrm rot="5400000">
          <a:off x="9172575" y="7591425"/>
          <a:ext cx="152400" cy="895350"/>
        </a:xfrm>
        <a:prstGeom prst="rightBrace">
          <a:avLst>
            <a:gd name="adj1" fmla="val 48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266700</xdr:colOff>
      <xdr:row>46</xdr:row>
      <xdr:rowOff>123825</xdr:rowOff>
    </xdr:from>
    <xdr:to>
      <xdr:col>21</xdr:col>
      <xdr:colOff>457200</xdr:colOff>
      <xdr:row>47</xdr:row>
      <xdr:rowOff>142875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9353550" y="7620000"/>
          <a:ext cx="1200150" cy="190500"/>
        </a:xfrm>
        <a:prstGeom prst="borderCallout1">
          <a:avLst>
            <a:gd name="adj1" fmla="val 60000"/>
            <a:gd name="adj2" fmla="val -6347"/>
            <a:gd name="adj3" fmla="val -20000"/>
            <a:gd name="adj4" fmla="val -1745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arrow" w="lg" len="lg"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不要な文字を削除</a:t>
          </a:r>
        </a:p>
      </xdr:txBody>
    </xdr:sp>
    <xdr:clientData/>
  </xdr:twoCellAnchor>
  <xdr:twoCellAnchor>
    <xdr:from>
      <xdr:col>20</xdr:col>
      <xdr:colOff>238125</xdr:colOff>
      <xdr:row>43</xdr:row>
      <xdr:rowOff>28575</xdr:rowOff>
    </xdr:from>
    <xdr:to>
      <xdr:col>22</xdr:col>
      <xdr:colOff>219075</xdr:colOff>
      <xdr:row>44</xdr:row>
      <xdr:rowOff>47625</xdr:rowOff>
    </xdr:to>
    <xdr:sp macro="" textlink="">
      <xdr:nvSpPr>
        <xdr:cNvPr id="2060" name="AutoShape 12"/>
        <xdr:cNvSpPr>
          <a:spLocks/>
        </xdr:cNvSpPr>
      </xdr:nvSpPr>
      <xdr:spPr bwMode="auto">
        <a:xfrm>
          <a:off x="9829800" y="6991350"/>
          <a:ext cx="990600" cy="190500"/>
        </a:xfrm>
        <a:prstGeom prst="borderCallout1">
          <a:avLst>
            <a:gd name="adj1" fmla="val 60000"/>
            <a:gd name="adj2" fmla="val -7694"/>
            <a:gd name="adj3" fmla="val 140000"/>
            <a:gd name="adj4" fmla="val -201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arrow" w="lg" len="lg"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不要な行を削除</a:t>
          </a:r>
        </a:p>
      </xdr:txBody>
    </xdr:sp>
    <xdr:clientData/>
  </xdr:twoCellAnchor>
  <xdr:twoCellAnchor>
    <xdr:from>
      <xdr:col>3</xdr:col>
      <xdr:colOff>342900</xdr:colOff>
      <xdr:row>6</xdr:row>
      <xdr:rowOff>38100</xdr:rowOff>
    </xdr:from>
    <xdr:to>
      <xdr:col>4</xdr:col>
      <xdr:colOff>66675</xdr:colOff>
      <xdr:row>6</xdr:row>
      <xdr:rowOff>152400</xdr:rowOff>
    </xdr:to>
    <xdr:sp macro="" textlink="">
      <xdr:nvSpPr>
        <xdr:cNvPr id="2899" name="Rectangle 14"/>
        <xdr:cNvSpPr>
          <a:spLocks noChangeArrowheads="1"/>
        </xdr:cNvSpPr>
      </xdr:nvSpPr>
      <xdr:spPr bwMode="auto">
        <a:xfrm>
          <a:off x="1257300" y="1162050"/>
          <a:ext cx="304800" cy="1143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264584</xdr:colOff>
      <xdr:row>26</xdr:row>
      <xdr:rowOff>74084</xdr:rowOff>
    </xdr:from>
    <xdr:to>
      <xdr:col>26</xdr:col>
      <xdr:colOff>349250</xdr:colOff>
      <xdr:row>29</xdr:row>
      <xdr:rowOff>31750</xdr:rowOff>
    </xdr:to>
    <xdr:cxnSp macro="">
      <xdr:nvCxnSpPr>
        <xdr:cNvPr id="13" name="直線矢印コネクタ 12"/>
        <xdr:cNvCxnSpPr/>
      </xdr:nvCxnSpPr>
      <xdr:spPr>
        <a:xfrm flipV="1">
          <a:off x="11578167" y="4392084"/>
          <a:ext cx="1608666" cy="49741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</xdr:row>
      <xdr:rowOff>38100</xdr:rowOff>
    </xdr:from>
    <xdr:to>
      <xdr:col>2</xdr:col>
      <xdr:colOff>314325</xdr:colOff>
      <xdr:row>3</xdr:row>
      <xdr:rowOff>171450</xdr:rowOff>
    </xdr:to>
    <xdr:sp macro="" textlink="">
      <xdr:nvSpPr>
        <xdr:cNvPr id="4364" name="Rectangle 1"/>
        <xdr:cNvSpPr>
          <a:spLocks noChangeArrowheads="1"/>
        </xdr:cNvSpPr>
      </xdr:nvSpPr>
      <xdr:spPr bwMode="auto">
        <a:xfrm>
          <a:off x="628650" y="685800"/>
          <a:ext cx="161925" cy="133350"/>
        </a:xfrm>
        <a:prstGeom prst="rect">
          <a:avLst/>
        </a:prstGeom>
        <a:solidFill>
          <a:srgbClr val="CC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257175</xdr:colOff>
      <xdr:row>3</xdr:row>
      <xdr:rowOff>38100</xdr:rowOff>
    </xdr:from>
    <xdr:to>
      <xdr:col>3</xdr:col>
      <xdr:colOff>419100</xdr:colOff>
      <xdr:row>3</xdr:row>
      <xdr:rowOff>171450</xdr:rowOff>
    </xdr:to>
    <xdr:sp macro="" textlink="">
      <xdr:nvSpPr>
        <xdr:cNvPr id="4365" name="Rectangle 15"/>
        <xdr:cNvSpPr>
          <a:spLocks noChangeArrowheads="1"/>
        </xdr:cNvSpPr>
      </xdr:nvSpPr>
      <xdr:spPr bwMode="auto">
        <a:xfrm>
          <a:off x="2343150" y="685800"/>
          <a:ext cx="161925" cy="1333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809625</xdr:colOff>
      <xdr:row>3</xdr:row>
      <xdr:rowOff>38100</xdr:rowOff>
    </xdr:from>
    <xdr:to>
      <xdr:col>5</xdr:col>
      <xdr:colOff>971550</xdr:colOff>
      <xdr:row>3</xdr:row>
      <xdr:rowOff>180975</xdr:rowOff>
    </xdr:to>
    <xdr:sp macro="" textlink="">
      <xdr:nvSpPr>
        <xdr:cNvPr id="4366" name="Rectangle 16"/>
        <xdr:cNvSpPr>
          <a:spLocks noChangeArrowheads="1"/>
        </xdr:cNvSpPr>
      </xdr:nvSpPr>
      <xdr:spPr bwMode="auto">
        <a:xfrm>
          <a:off x="4743450" y="685800"/>
          <a:ext cx="161925" cy="142875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</xdr:row>
      <xdr:rowOff>66675</xdr:rowOff>
    </xdr:from>
    <xdr:to>
      <xdr:col>2</xdr:col>
      <xdr:colOff>304800</xdr:colOff>
      <xdr:row>3</xdr:row>
      <xdr:rowOff>200025</xdr:rowOff>
    </xdr:to>
    <xdr:sp macro="" textlink="">
      <xdr:nvSpPr>
        <xdr:cNvPr id="1380" name="Rectangle 1"/>
        <xdr:cNvSpPr>
          <a:spLocks noChangeArrowheads="1"/>
        </xdr:cNvSpPr>
      </xdr:nvSpPr>
      <xdr:spPr bwMode="auto">
        <a:xfrm>
          <a:off x="619125" y="733425"/>
          <a:ext cx="161925" cy="133350"/>
        </a:xfrm>
        <a:prstGeom prst="rect">
          <a:avLst/>
        </a:prstGeom>
        <a:solidFill>
          <a:srgbClr val="CC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257175</xdr:colOff>
      <xdr:row>3</xdr:row>
      <xdr:rowOff>38100</xdr:rowOff>
    </xdr:from>
    <xdr:to>
      <xdr:col>3</xdr:col>
      <xdr:colOff>419100</xdr:colOff>
      <xdr:row>3</xdr:row>
      <xdr:rowOff>171450</xdr:rowOff>
    </xdr:to>
    <xdr:sp macro="" textlink="">
      <xdr:nvSpPr>
        <xdr:cNvPr id="1381" name="Rectangle 15"/>
        <xdr:cNvSpPr>
          <a:spLocks noChangeArrowheads="1"/>
        </xdr:cNvSpPr>
      </xdr:nvSpPr>
      <xdr:spPr bwMode="auto">
        <a:xfrm>
          <a:off x="2343150" y="704850"/>
          <a:ext cx="161925" cy="1333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809625</xdr:colOff>
      <xdr:row>3</xdr:row>
      <xdr:rowOff>38100</xdr:rowOff>
    </xdr:from>
    <xdr:to>
      <xdr:col>5</xdr:col>
      <xdr:colOff>971550</xdr:colOff>
      <xdr:row>3</xdr:row>
      <xdr:rowOff>180975</xdr:rowOff>
    </xdr:to>
    <xdr:sp macro="" textlink="">
      <xdr:nvSpPr>
        <xdr:cNvPr id="1382" name="Rectangle 16"/>
        <xdr:cNvSpPr>
          <a:spLocks noChangeArrowheads="1"/>
        </xdr:cNvSpPr>
      </xdr:nvSpPr>
      <xdr:spPr bwMode="auto">
        <a:xfrm>
          <a:off x="4743450" y="704850"/>
          <a:ext cx="161925" cy="142875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3</xdr:row>
      <xdr:rowOff>38100</xdr:rowOff>
    </xdr:from>
    <xdr:to>
      <xdr:col>2</xdr:col>
      <xdr:colOff>304800</xdr:colOff>
      <xdr:row>3</xdr:row>
      <xdr:rowOff>171450</xdr:rowOff>
    </xdr:to>
    <xdr:sp macro="" textlink="">
      <xdr:nvSpPr>
        <xdr:cNvPr id="1383" name="Rectangle 1"/>
        <xdr:cNvSpPr>
          <a:spLocks noChangeArrowheads="1"/>
        </xdr:cNvSpPr>
      </xdr:nvSpPr>
      <xdr:spPr bwMode="auto">
        <a:xfrm>
          <a:off x="619125" y="704850"/>
          <a:ext cx="161925" cy="133350"/>
        </a:xfrm>
        <a:prstGeom prst="rect">
          <a:avLst/>
        </a:prstGeom>
        <a:solidFill>
          <a:srgbClr val="CC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shima@nii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1"/>
  <sheetViews>
    <sheetView topLeftCell="A7" zoomScale="120" zoomScaleNormal="120" workbookViewId="0">
      <selection activeCell="I42" sqref="I42"/>
    </sheetView>
  </sheetViews>
  <sheetFormatPr defaultRowHeight="13.5"/>
  <cols>
    <col min="1" max="1" width="4.5" style="1" customWidth="1"/>
    <col min="2" max="2" width="3.25" style="1" customWidth="1"/>
    <col min="3" max="3" width="4.25" style="1" customWidth="1"/>
    <col min="4" max="4" width="7.625" style="1" customWidth="1"/>
    <col min="5" max="5" width="6.75" style="1" customWidth="1"/>
    <col min="6" max="12" width="7.625" style="1" customWidth="1"/>
    <col min="13" max="13" width="11" style="1" customWidth="1"/>
    <col min="14" max="14" width="7.625" style="1" customWidth="1"/>
    <col min="15" max="16" width="3.25" style="1" customWidth="1"/>
    <col min="17" max="17" width="3.625" style="1" customWidth="1"/>
    <col min="18" max="26" width="6.625" style="1" customWidth="1"/>
    <col min="27" max="27" width="10" style="1" customWidth="1"/>
    <col min="28" max="28" width="7.125" style="1" customWidth="1"/>
    <col min="29" max="16384" width="9" style="1"/>
  </cols>
  <sheetData>
    <row r="2" spans="2:18" ht="20.25">
      <c r="B2" s="334" t="s">
        <v>167</v>
      </c>
      <c r="C2" s="332"/>
      <c r="D2" s="332"/>
      <c r="E2" s="332"/>
      <c r="F2" s="335" t="s">
        <v>180</v>
      </c>
      <c r="G2" s="336"/>
      <c r="H2" s="336"/>
      <c r="I2" s="336"/>
      <c r="J2" s="336"/>
      <c r="K2" s="336"/>
      <c r="L2" s="334" t="s">
        <v>81</v>
      </c>
      <c r="M2" s="334"/>
      <c r="N2" s="334"/>
      <c r="O2" s="334"/>
      <c r="P2" s="149"/>
    </row>
    <row r="4" spans="2:18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8"/>
    </row>
    <row r="5" spans="2:18" ht="14.25">
      <c r="B5" s="129"/>
      <c r="C5" s="8"/>
      <c r="D5" s="8" t="s">
        <v>168</v>
      </c>
      <c r="E5" s="8"/>
      <c r="F5" s="8"/>
      <c r="G5" s="8"/>
      <c r="H5" s="8"/>
      <c r="I5" s="8"/>
      <c r="J5" s="8"/>
      <c r="K5" s="8"/>
      <c r="L5" s="8"/>
      <c r="M5" s="8"/>
      <c r="N5" s="8"/>
      <c r="O5" s="130"/>
      <c r="P5" s="8"/>
    </row>
    <row r="6" spans="2:18">
      <c r="B6" s="129"/>
      <c r="C6" s="8"/>
      <c r="D6" s="8" t="s">
        <v>58</v>
      </c>
      <c r="E6" s="8" t="s">
        <v>95</v>
      </c>
      <c r="F6" s="8"/>
      <c r="G6" s="8"/>
      <c r="H6" s="8"/>
      <c r="I6" s="8"/>
      <c r="J6" s="8"/>
      <c r="K6" s="8"/>
      <c r="L6" s="8"/>
      <c r="M6" s="8"/>
      <c r="N6" s="8"/>
      <c r="O6" s="130"/>
      <c r="P6" s="8"/>
      <c r="Q6" s="8" t="s">
        <v>174</v>
      </c>
    </row>
    <row r="7" spans="2:18">
      <c r="B7" s="129"/>
      <c r="C7" s="8"/>
      <c r="D7" s="8" t="s">
        <v>67</v>
      </c>
      <c r="E7" s="8" t="s">
        <v>59</v>
      </c>
      <c r="F7" s="8"/>
      <c r="G7" s="8"/>
      <c r="H7" s="8"/>
      <c r="I7" s="8"/>
      <c r="J7" s="8"/>
      <c r="K7" s="8"/>
      <c r="L7" s="8"/>
      <c r="M7" s="8"/>
      <c r="N7" s="8"/>
      <c r="O7" s="130"/>
      <c r="P7" s="8"/>
    </row>
    <row r="8" spans="2:18">
      <c r="B8" s="129"/>
      <c r="C8" s="8"/>
      <c r="D8" s="8" t="s">
        <v>68</v>
      </c>
      <c r="E8" s="8"/>
      <c r="F8" s="8"/>
      <c r="G8" s="8"/>
      <c r="H8" s="8"/>
      <c r="I8" s="8"/>
      <c r="J8" s="8"/>
      <c r="K8" s="8"/>
      <c r="L8" s="8"/>
      <c r="M8" s="8"/>
      <c r="N8" s="8"/>
      <c r="O8" s="130"/>
      <c r="P8" s="8"/>
    </row>
    <row r="9" spans="2:18">
      <c r="B9" s="12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0"/>
      <c r="P9" s="8"/>
    </row>
    <row r="10" spans="2:18">
      <c r="B10" s="129"/>
      <c r="C10" s="131">
        <v>1</v>
      </c>
      <c r="D10" s="8" t="s">
        <v>69</v>
      </c>
      <c r="E10" s="64"/>
      <c r="F10" s="161" t="s">
        <v>181</v>
      </c>
      <c r="G10" s="161"/>
      <c r="H10" s="161"/>
      <c r="I10" s="8"/>
      <c r="J10" s="8"/>
      <c r="K10" s="8"/>
      <c r="L10" s="8"/>
      <c r="M10" s="8"/>
      <c r="N10" s="8"/>
      <c r="O10" s="130"/>
      <c r="P10" s="8"/>
    </row>
    <row r="11" spans="2:18">
      <c r="B11" s="129"/>
      <c r="C11" s="13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30"/>
      <c r="P11" s="8"/>
    </row>
    <row r="12" spans="2:18">
      <c r="B12" s="129"/>
      <c r="C12" s="131">
        <f>C10+1</f>
        <v>2</v>
      </c>
      <c r="D12" s="8" t="s">
        <v>169</v>
      </c>
      <c r="E12" s="8"/>
      <c r="F12" s="8"/>
      <c r="G12" s="8"/>
      <c r="H12" s="132">
        <v>330</v>
      </c>
      <c r="I12" s="64" t="s">
        <v>51</v>
      </c>
      <c r="J12" s="8" t="s">
        <v>93</v>
      </c>
      <c r="K12" s="8"/>
      <c r="L12" s="8"/>
      <c r="M12" s="132">
        <v>30</v>
      </c>
      <c r="N12" s="64" t="s">
        <v>102</v>
      </c>
      <c r="O12" s="130"/>
      <c r="P12" s="8"/>
      <c r="Q12" s="8" t="s">
        <v>103</v>
      </c>
    </row>
    <row r="13" spans="2:18">
      <c r="B13" s="129"/>
      <c r="C13" s="131"/>
      <c r="D13" s="8" t="s">
        <v>170</v>
      </c>
      <c r="E13" s="8"/>
      <c r="F13" s="8"/>
      <c r="G13" s="8"/>
      <c r="H13" s="133">
        <v>328</v>
      </c>
      <c r="I13" s="8"/>
      <c r="J13" s="8"/>
      <c r="K13" s="8"/>
      <c r="L13" s="8"/>
      <c r="M13" s="8"/>
      <c r="N13" s="8"/>
      <c r="O13" s="130"/>
      <c r="P13" s="8"/>
      <c r="Q13" s="8"/>
      <c r="R13" s="1" t="s">
        <v>173</v>
      </c>
    </row>
    <row r="14" spans="2:18">
      <c r="B14" s="129"/>
      <c r="C14" s="131"/>
      <c r="D14" s="8" t="s">
        <v>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130"/>
      <c r="P14" s="8"/>
    </row>
    <row r="15" spans="2:18">
      <c r="B15" s="129"/>
      <c r="C15" s="13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30"/>
      <c r="P15" s="8"/>
    </row>
    <row r="16" spans="2:18">
      <c r="B16" s="129"/>
      <c r="C16" s="131">
        <f>C12+1</f>
        <v>3</v>
      </c>
      <c r="D16" s="8" t="s">
        <v>171</v>
      </c>
      <c r="E16" s="8"/>
      <c r="F16" s="8"/>
      <c r="G16" s="8"/>
      <c r="H16" s="132">
        <v>23</v>
      </c>
      <c r="I16" s="64" t="s">
        <v>52</v>
      </c>
      <c r="J16" s="8"/>
      <c r="K16" s="8"/>
      <c r="L16" s="8"/>
      <c r="M16" s="8"/>
      <c r="N16" s="8"/>
      <c r="O16" s="130"/>
      <c r="P16" s="8"/>
      <c r="Q16" s="8"/>
    </row>
    <row r="17" spans="2:28">
      <c r="B17" s="129"/>
      <c r="C17" s="131"/>
      <c r="D17" s="8" t="s">
        <v>172</v>
      </c>
      <c r="E17" s="8"/>
      <c r="F17" s="8"/>
      <c r="G17" s="8"/>
      <c r="H17" s="133">
        <v>25</v>
      </c>
      <c r="I17" s="8"/>
      <c r="J17" s="8"/>
      <c r="K17" s="8"/>
      <c r="L17" s="8"/>
      <c r="M17" s="8"/>
      <c r="N17" s="8"/>
      <c r="O17" s="130"/>
      <c r="P17" s="8"/>
      <c r="Q17" s="8"/>
    </row>
    <row r="18" spans="2:28">
      <c r="B18" s="129"/>
      <c r="C18" s="131"/>
      <c r="D18" s="8" t="s">
        <v>147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130"/>
      <c r="P18" s="8"/>
    </row>
    <row r="19" spans="2:28">
      <c r="B19" s="129"/>
      <c r="C19" s="13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30"/>
      <c r="P19" s="8"/>
    </row>
    <row r="20" spans="2:28">
      <c r="B20" s="129"/>
      <c r="C20" s="131">
        <f>C16+1</f>
        <v>4</v>
      </c>
      <c r="D20" s="8" t="s">
        <v>164</v>
      </c>
      <c r="E20" s="8"/>
      <c r="F20" s="313" t="s">
        <v>165</v>
      </c>
      <c r="G20" s="8"/>
      <c r="H20" s="8"/>
      <c r="I20" s="8"/>
      <c r="J20" s="134"/>
      <c r="K20" s="134"/>
      <c r="L20" s="8"/>
      <c r="M20" s="289"/>
      <c r="N20" s="8"/>
      <c r="O20" s="130"/>
      <c r="P20" s="8"/>
    </row>
    <row r="21" spans="2:28">
      <c r="B21" s="129"/>
      <c r="C21" s="131"/>
      <c r="D21" s="8"/>
      <c r="E21" s="8"/>
      <c r="F21" s="313" t="s">
        <v>166</v>
      </c>
      <c r="G21" s="8"/>
      <c r="H21" s="8"/>
      <c r="I21" s="8"/>
      <c r="J21" s="134"/>
      <c r="K21" s="134"/>
      <c r="L21" s="8"/>
      <c r="M21" s="289"/>
      <c r="N21" s="8"/>
      <c r="O21" s="130"/>
      <c r="P21" s="8"/>
      <c r="Q21" s="1" t="s">
        <v>8</v>
      </c>
      <c r="Y21" s="291" t="s">
        <v>114</v>
      </c>
    </row>
    <row r="22" spans="2:28" s="7" customFormat="1" ht="13.5" customHeight="1">
      <c r="B22" s="135"/>
      <c r="C22" s="16"/>
      <c r="D22" s="14" t="s">
        <v>0</v>
      </c>
      <c r="E22" s="14" t="s">
        <v>1</v>
      </c>
      <c r="F22" s="14" t="s">
        <v>2</v>
      </c>
      <c r="G22" s="14" t="s">
        <v>3</v>
      </c>
      <c r="H22" s="14" t="s">
        <v>83</v>
      </c>
      <c r="I22" s="14" t="s">
        <v>84</v>
      </c>
      <c r="J22" s="14" t="s">
        <v>6</v>
      </c>
      <c r="K22" s="14" t="s">
        <v>7</v>
      </c>
      <c r="L22" s="15" t="s">
        <v>113</v>
      </c>
      <c r="M22" s="292" t="s">
        <v>119</v>
      </c>
      <c r="N22" s="293" t="s">
        <v>120</v>
      </c>
      <c r="O22" s="137"/>
      <c r="P22" s="136"/>
      <c r="Q22" s="16"/>
      <c r="R22" s="14" t="s">
        <v>0</v>
      </c>
      <c r="S22" s="14" t="s">
        <v>1</v>
      </c>
      <c r="T22" s="14" t="s">
        <v>2</v>
      </c>
      <c r="U22" s="14" t="s">
        <v>3</v>
      </c>
      <c r="V22" s="14" t="s">
        <v>86</v>
      </c>
      <c r="W22" s="14" t="s">
        <v>84</v>
      </c>
      <c r="X22" s="14" t="s">
        <v>6</v>
      </c>
      <c r="Y22" s="14" t="s">
        <v>7</v>
      </c>
      <c r="Z22" s="15" t="s">
        <v>113</v>
      </c>
      <c r="AA22" s="292" t="s">
        <v>119</v>
      </c>
      <c r="AB22" s="292" t="s">
        <v>120</v>
      </c>
    </row>
    <row r="23" spans="2:28">
      <c r="B23" s="129"/>
      <c r="C23" s="17"/>
      <c r="D23" s="156">
        <v>1</v>
      </c>
      <c r="E23" s="157">
        <v>2</v>
      </c>
      <c r="F23" s="158" t="s">
        <v>24</v>
      </c>
      <c r="G23" s="159" t="s">
        <v>26</v>
      </c>
      <c r="H23" s="159" t="s">
        <v>26</v>
      </c>
      <c r="I23" s="159" t="s">
        <v>27</v>
      </c>
      <c r="J23" s="139">
        <v>15</v>
      </c>
      <c r="K23" s="140">
        <v>8</v>
      </c>
      <c r="L23" s="138">
        <f>J23*K23</f>
        <v>120</v>
      </c>
      <c r="M23" s="298" t="s">
        <v>182</v>
      </c>
      <c r="N23" s="139">
        <v>5</v>
      </c>
      <c r="O23" s="130"/>
      <c r="P23" s="8"/>
      <c r="Q23" s="17"/>
      <c r="R23" s="3">
        <v>1</v>
      </c>
      <c r="S23" s="4">
        <v>2</v>
      </c>
      <c r="T23" s="2" t="s">
        <v>24</v>
      </c>
      <c r="U23" s="20" t="s">
        <v>26</v>
      </c>
      <c r="V23" s="20" t="s">
        <v>26</v>
      </c>
      <c r="W23" s="20" t="s">
        <v>26</v>
      </c>
      <c r="X23" s="5">
        <v>20</v>
      </c>
      <c r="Y23" s="6">
        <v>6</v>
      </c>
      <c r="Z23" s="6">
        <f>X23*Y23</f>
        <v>120</v>
      </c>
      <c r="AA23" s="294" t="s">
        <v>122</v>
      </c>
      <c r="AB23" s="296">
        <v>8</v>
      </c>
    </row>
    <row r="24" spans="2:28">
      <c r="B24" s="129"/>
      <c r="C24" s="17"/>
      <c r="D24" s="156">
        <v>2</v>
      </c>
      <c r="E24" s="157">
        <v>2</v>
      </c>
      <c r="F24" s="158" t="s">
        <v>183</v>
      </c>
      <c r="G24" s="159" t="s">
        <v>26</v>
      </c>
      <c r="H24" s="159" t="s">
        <v>26</v>
      </c>
      <c r="I24" s="159" t="s">
        <v>27</v>
      </c>
      <c r="J24" s="139">
        <v>30</v>
      </c>
      <c r="K24" s="140">
        <v>8</v>
      </c>
      <c r="L24" s="138">
        <f>J24*K24</f>
        <v>240</v>
      </c>
      <c r="M24" s="298" t="s">
        <v>182</v>
      </c>
      <c r="N24" s="139">
        <v>10</v>
      </c>
      <c r="O24" s="130"/>
      <c r="P24" s="8"/>
      <c r="Q24" s="17"/>
      <c r="R24" s="3">
        <v>2</v>
      </c>
      <c r="S24" s="4">
        <v>1</v>
      </c>
      <c r="T24" s="2" t="s">
        <v>87</v>
      </c>
      <c r="U24" s="20" t="s">
        <v>27</v>
      </c>
      <c r="V24" s="20" t="s">
        <v>26</v>
      </c>
      <c r="W24" s="20" t="s">
        <v>27</v>
      </c>
      <c r="X24" s="5">
        <v>8</v>
      </c>
      <c r="Y24" s="6">
        <v>8</v>
      </c>
      <c r="Z24" s="6">
        <f>X24*Y24</f>
        <v>64</v>
      </c>
      <c r="AA24" s="294" t="s">
        <v>121</v>
      </c>
      <c r="AB24" s="296"/>
    </row>
    <row r="25" spans="2:28">
      <c r="B25" s="129"/>
      <c r="C25" s="17"/>
      <c r="D25" s="156">
        <v>3</v>
      </c>
      <c r="E25" s="157">
        <v>2</v>
      </c>
      <c r="F25" s="158" t="s">
        <v>24</v>
      </c>
      <c r="G25" s="159" t="s">
        <v>26</v>
      </c>
      <c r="H25" s="159" t="s">
        <v>26</v>
      </c>
      <c r="I25" s="159" t="s">
        <v>27</v>
      </c>
      <c r="J25" s="139">
        <v>10</v>
      </c>
      <c r="K25" s="140">
        <v>8</v>
      </c>
      <c r="L25" s="138">
        <f>J25*K25</f>
        <v>80</v>
      </c>
      <c r="M25" s="298" t="s">
        <v>182</v>
      </c>
      <c r="N25" s="139">
        <v>5</v>
      </c>
      <c r="O25" s="130"/>
      <c r="P25" s="8"/>
      <c r="Q25" s="17"/>
      <c r="R25" s="3">
        <v>3</v>
      </c>
      <c r="S25" s="4">
        <v>1</v>
      </c>
      <c r="T25" s="2" t="s">
        <v>25</v>
      </c>
      <c r="U25" s="20" t="s">
        <v>27</v>
      </c>
      <c r="V25" s="20" t="s">
        <v>27</v>
      </c>
      <c r="W25" s="20" t="s">
        <v>26</v>
      </c>
      <c r="X25" s="5">
        <v>10</v>
      </c>
      <c r="Y25" s="6">
        <v>8</v>
      </c>
      <c r="Z25" s="6">
        <f>X25*Y25</f>
        <v>80</v>
      </c>
      <c r="AA25" s="294" t="s">
        <v>123</v>
      </c>
      <c r="AB25" s="296"/>
    </row>
    <row r="26" spans="2:28" ht="14.25" thickBot="1">
      <c r="B26" s="129"/>
      <c r="C26" s="17"/>
      <c r="D26" s="156">
        <v>4</v>
      </c>
      <c r="E26" s="157">
        <v>2</v>
      </c>
      <c r="F26" s="158" t="s">
        <v>25</v>
      </c>
      <c r="G26" s="159" t="s">
        <v>26</v>
      </c>
      <c r="H26" s="159" t="s">
        <v>26</v>
      </c>
      <c r="I26" s="159" t="s">
        <v>27</v>
      </c>
      <c r="J26" s="139">
        <v>20</v>
      </c>
      <c r="K26" s="140">
        <v>8</v>
      </c>
      <c r="L26" s="138">
        <f>J26*K26</f>
        <v>160</v>
      </c>
      <c r="M26" s="298" t="s">
        <v>182</v>
      </c>
      <c r="N26" s="139">
        <v>5</v>
      </c>
      <c r="O26" s="130"/>
      <c r="P26" s="8"/>
      <c r="Q26" s="18"/>
      <c r="R26" s="9">
        <v>4</v>
      </c>
      <c r="S26" s="10">
        <v>1</v>
      </c>
      <c r="T26" s="11" t="s">
        <v>25</v>
      </c>
      <c r="U26" s="21" t="s">
        <v>27</v>
      </c>
      <c r="V26" s="21" t="s">
        <v>27</v>
      </c>
      <c r="W26" s="21" t="s">
        <v>26</v>
      </c>
      <c r="X26" s="12">
        <v>10</v>
      </c>
      <c r="Y26" s="13">
        <v>8</v>
      </c>
      <c r="Z26" s="13">
        <f>X26*Y26</f>
        <v>80</v>
      </c>
      <c r="AA26" s="295" t="s">
        <v>121</v>
      </c>
      <c r="AB26" s="297"/>
    </row>
    <row r="27" spans="2:28" ht="15" thickTop="1" thickBot="1">
      <c r="B27" s="129"/>
      <c r="C27" s="18"/>
      <c r="D27" s="323">
        <v>5</v>
      </c>
      <c r="E27" s="324">
        <v>2</v>
      </c>
      <c r="F27" s="325" t="s">
        <v>24</v>
      </c>
      <c r="G27" s="326" t="s">
        <v>26</v>
      </c>
      <c r="H27" s="326" t="s">
        <v>26</v>
      </c>
      <c r="I27" s="326" t="s">
        <v>27</v>
      </c>
      <c r="J27" s="327">
        <v>20</v>
      </c>
      <c r="K27" s="328">
        <v>8</v>
      </c>
      <c r="L27" s="13">
        <f>J27*K27</f>
        <v>160</v>
      </c>
      <c r="M27" s="329" t="s">
        <v>182</v>
      </c>
      <c r="N27" s="327">
        <v>5</v>
      </c>
      <c r="O27" s="130"/>
      <c r="P27" s="130"/>
      <c r="Q27" s="19" t="s">
        <v>4</v>
      </c>
      <c r="R27" s="247">
        <f>COUNT(R23:R26)</f>
        <v>4</v>
      </c>
      <c r="X27" s="248">
        <f>SUM(X23:X26)</f>
        <v>48</v>
      </c>
    </row>
    <row r="28" spans="2:28" ht="14.25" thickTop="1">
      <c r="B28" s="129"/>
      <c r="C28" s="19" t="s">
        <v>4</v>
      </c>
      <c r="D28" s="153">
        <f>COUNT(D23:D27)</f>
        <v>5</v>
      </c>
      <c r="E28" s="8"/>
      <c r="F28" s="8"/>
      <c r="G28" s="8"/>
      <c r="H28" s="8"/>
      <c r="J28" s="154">
        <f>SUM(J23:J27)</f>
        <v>95</v>
      </c>
      <c r="K28" s="8"/>
      <c r="L28" s="155">
        <f>SUM(L23:L27)</f>
        <v>760</v>
      </c>
      <c r="M28" s="290"/>
      <c r="N28" s="64"/>
      <c r="O28" s="130"/>
      <c r="P28" s="8"/>
      <c r="Q28" s="8"/>
      <c r="R28" s="65" t="s">
        <v>54</v>
      </c>
      <c r="X28" s="65" t="s">
        <v>28</v>
      </c>
    </row>
    <row r="29" spans="2:28">
      <c r="B29" s="129"/>
      <c r="C29" s="8"/>
      <c r="D29" s="141" t="s">
        <v>53</v>
      </c>
      <c r="E29" s="8"/>
      <c r="F29" s="8"/>
      <c r="G29" s="8"/>
      <c r="H29" s="8"/>
      <c r="J29" s="141" t="s">
        <v>5</v>
      </c>
      <c r="K29" s="8"/>
      <c r="L29" s="8"/>
      <c r="N29" s="141"/>
      <c r="O29" s="130"/>
      <c r="P29" s="8"/>
    </row>
    <row r="30" spans="2:28">
      <c r="B30" s="142"/>
      <c r="C30" s="143"/>
      <c r="D30" s="64"/>
      <c r="E30" s="141"/>
      <c r="F30" s="64"/>
      <c r="G30" s="64"/>
      <c r="H30" s="64"/>
      <c r="I30" s="64"/>
      <c r="J30" s="141"/>
      <c r="K30" s="64"/>
      <c r="L30" s="64"/>
      <c r="M30" s="64"/>
      <c r="N30" s="141"/>
      <c r="O30" s="144"/>
      <c r="P30" s="8"/>
    </row>
    <row r="31" spans="2:28" s="66" customFormat="1">
      <c r="B31" s="142"/>
      <c r="C31" s="143"/>
      <c r="D31" s="64" t="s">
        <v>29</v>
      </c>
      <c r="E31" s="141"/>
      <c r="F31" s="64"/>
      <c r="G31" s="64"/>
      <c r="H31" s="64"/>
      <c r="I31" s="64"/>
      <c r="J31" s="141"/>
      <c r="K31" s="64"/>
      <c r="L31" s="64"/>
      <c r="M31" s="64"/>
      <c r="N31" s="141"/>
      <c r="O31" s="144"/>
      <c r="P31" s="6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8" s="66" customFormat="1">
      <c r="B32" s="142"/>
      <c r="C32" s="143"/>
      <c r="D32" s="64" t="s">
        <v>82</v>
      </c>
      <c r="E32" s="141"/>
      <c r="F32" s="64"/>
      <c r="G32" s="64"/>
      <c r="H32" s="64"/>
      <c r="I32" s="64"/>
      <c r="J32" s="141"/>
      <c r="K32" s="64"/>
      <c r="L32" s="64"/>
      <c r="M32" s="64"/>
      <c r="N32" s="141"/>
      <c r="O32" s="144"/>
      <c r="P32" s="6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8" s="66" customFormat="1">
      <c r="B33" s="142"/>
      <c r="C33" s="143"/>
      <c r="D33" s="64" t="s">
        <v>137</v>
      </c>
      <c r="E33" s="141"/>
      <c r="F33" s="64"/>
      <c r="G33" s="64"/>
      <c r="H33" s="64"/>
      <c r="I33" s="64"/>
      <c r="J33" s="141"/>
      <c r="K33" s="64"/>
      <c r="L33" s="64"/>
      <c r="M33" s="64"/>
      <c r="N33" s="141"/>
      <c r="O33" s="144"/>
      <c r="P33" s="64"/>
    </row>
    <row r="34" spans="2:28" s="66" customFormat="1">
      <c r="B34" s="142"/>
      <c r="C34" s="143"/>
      <c r="D34" s="64" t="s">
        <v>136</v>
      </c>
      <c r="E34" s="141"/>
      <c r="F34" s="64"/>
      <c r="G34" s="64"/>
      <c r="H34" s="64"/>
      <c r="I34" s="64"/>
      <c r="J34" s="141"/>
      <c r="K34" s="64"/>
      <c r="L34" s="64"/>
      <c r="M34" s="64"/>
      <c r="N34" s="141"/>
      <c r="O34" s="144"/>
      <c r="P34" s="64"/>
    </row>
    <row r="35" spans="2:28" s="66" customFormat="1">
      <c r="B35" s="142"/>
      <c r="C35" s="143"/>
      <c r="D35" s="64" t="s">
        <v>85</v>
      </c>
      <c r="E35" s="141"/>
      <c r="F35" s="64"/>
      <c r="G35" s="64"/>
      <c r="H35" s="64"/>
      <c r="I35" s="64"/>
      <c r="J35" s="141"/>
      <c r="K35" s="64"/>
      <c r="L35" s="64"/>
      <c r="M35" s="64"/>
      <c r="N35" s="141"/>
      <c r="O35" s="144"/>
      <c r="P35" s="64"/>
      <c r="AA35" s="1"/>
      <c r="AB35" s="1"/>
    </row>
    <row r="36" spans="2:28" s="66" customFormat="1">
      <c r="B36" s="142"/>
      <c r="C36" s="143"/>
      <c r="D36" s="64" t="s">
        <v>138</v>
      </c>
      <c r="E36" s="141"/>
      <c r="F36" s="64"/>
      <c r="G36" s="64"/>
      <c r="H36" s="64"/>
      <c r="I36" s="64"/>
      <c r="J36" s="141"/>
      <c r="K36" s="64"/>
      <c r="L36" s="64"/>
      <c r="M36" s="64"/>
      <c r="N36" s="141"/>
      <c r="O36" s="144"/>
      <c r="P36" s="64"/>
    </row>
    <row r="37" spans="2:28" s="66" customFormat="1">
      <c r="B37" s="142"/>
      <c r="C37" s="143"/>
      <c r="D37" s="64" t="s">
        <v>139</v>
      </c>
      <c r="E37" s="141"/>
      <c r="F37" s="64"/>
      <c r="G37" s="64"/>
      <c r="H37" s="64"/>
      <c r="I37" s="64"/>
      <c r="J37" s="141"/>
      <c r="K37" s="64"/>
      <c r="L37" s="64"/>
      <c r="M37" s="64"/>
      <c r="N37" s="141"/>
      <c r="O37" s="144"/>
      <c r="P37" s="64"/>
      <c r="AA37" s="1"/>
      <c r="AB37" s="1"/>
    </row>
    <row r="38" spans="2:28" s="66" customFormat="1">
      <c r="B38" s="142"/>
      <c r="C38" s="143"/>
      <c r="D38" s="64" t="s">
        <v>134</v>
      </c>
      <c r="E38" s="141"/>
      <c r="F38" s="64"/>
      <c r="G38" s="64"/>
      <c r="H38" s="64"/>
      <c r="I38" s="64"/>
      <c r="J38" s="141"/>
      <c r="K38" s="64"/>
      <c r="L38" s="64"/>
      <c r="M38" s="64"/>
      <c r="N38" s="141"/>
      <c r="O38" s="144"/>
      <c r="P38" s="64"/>
      <c r="AA38" s="1"/>
      <c r="AB38" s="1"/>
    </row>
    <row r="39" spans="2:28" s="66" customFormat="1">
      <c r="B39" s="12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30"/>
      <c r="P39" s="64"/>
      <c r="AA39" s="1"/>
      <c r="AB39" s="1"/>
    </row>
    <row r="40" spans="2:28">
      <c r="B40" s="129"/>
      <c r="C40" s="145">
        <f>C20+1</f>
        <v>5</v>
      </c>
      <c r="D40" s="8" t="s">
        <v>30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130"/>
      <c r="P40" s="8"/>
    </row>
    <row r="41" spans="2:28">
      <c r="B41" s="129"/>
      <c r="C41" s="8"/>
      <c r="D41" s="16"/>
      <c r="E41" s="14" t="s">
        <v>0</v>
      </c>
      <c r="F41" s="14" t="s">
        <v>3</v>
      </c>
      <c r="G41" s="14" t="s">
        <v>31</v>
      </c>
      <c r="H41" s="8"/>
      <c r="I41" s="8"/>
      <c r="J41" s="8"/>
      <c r="K41" s="8"/>
      <c r="L41" s="8"/>
      <c r="M41" s="8"/>
      <c r="N41" s="8"/>
      <c r="O41" s="130"/>
      <c r="P41" s="8"/>
      <c r="Q41" s="1" t="s">
        <v>8</v>
      </c>
    </row>
    <row r="42" spans="2:28">
      <c r="B42" s="129"/>
      <c r="C42" s="8"/>
      <c r="D42" s="17"/>
      <c r="E42" s="156">
        <v>1</v>
      </c>
      <c r="F42" s="159" t="s">
        <v>27</v>
      </c>
      <c r="G42" s="159" t="s">
        <v>26</v>
      </c>
      <c r="H42" s="8"/>
      <c r="I42" s="8"/>
      <c r="J42" s="8"/>
      <c r="K42" s="8"/>
      <c r="L42" s="8"/>
      <c r="M42" s="8"/>
      <c r="N42" s="8"/>
      <c r="O42" s="130"/>
      <c r="P42" s="8"/>
      <c r="Q42" s="16"/>
      <c r="R42" s="14" t="s">
        <v>0</v>
      </c>
      <c r="S42" s="14" t="s">
        <v>3</v>
      </c>
      <c r="T42" s="14" t="s">
        <v>31</v>
      </c>
    </row>
    <row r="43" spans="2:28" ht="14.25" thickBot="1">
      <c r="B43" s="129"/>
      <c r="C43" s="8"/>
      <c r="D43" s="18"/>
      <c r="E43" s="323">
        <v>2</v>
      </c>
      <c r="F43" s="326" t="s">
        <v>27</v>
      </c>
      <c r="G43" s="326" t="s">
        <v>26</v>
      </c>
      <c r="H43" s="8"/>
      <c r="I43" s="8"/>
      <c r="J43" s="8"/>
      <c r="K43" s="8"/>
      <c r="L43" s="8"/>
      <c r="M43" s="8"/>
      <c r="N43" s="8"/>
      <c r="O43" s="130"/>
      <c r="P43" s="8"/>
      <c r="Q43" s="17"/>
      <c r="R43" s="3">
        <v>1</v>
      </c>
      <c r="S43" s="20" t="s">
        <v>26</v>
      </c>
      <c r="T43" s="20" t="s">
        <v>26</v>
      </c>
    </row>
    <row r="44" spans="2:28" ht="14.25" thickTop="1">
      <c r="B44" s="129"/>
      <c r="C44" s="8"/>
      <c r="D44" s="19" t="s">
        <v>4</v>
      </c>
      <c r="E44" s="153">
        <f>COUNT(E42:E43)</f>
        <v>2</v>
      </c>
      <c r="F44" s="8"/>
      <c r="G44" s="8"/>
      <c r="H44" s="8"/>
      <c r="I44" s="8"/>
      <c r="J44" s="8"/>
      <c r="K44" s="8"/>
      <c r="L44" s="8"/>
      <c r="M44" s="8"/>
      <c r="N44" s="8"/>
      <c r="O44" s="130"/>
      <c r="P44" s="8"/>
      <c r="Q44" s="17"/>
      <c r="R44" s="3">
        <v>2</v>
      </c>
      <c r="S44" s="20" t="s">
        <v>27</v>
      </c>
      <c r="T44" s="20" t="s">
        <v>26</v>
      </c>
    </row>
    <row r="45" spans="2:28" ht="14.25" thickBot="1">
      <c r="B45" s="129"/>
      <c r="C45" s="8"/>
      <c r="D45" s="8"/>
      <c r="E45" s="141"/>
      <c r="F45" s="8"/>
      <c r="G45" s="8"/>
      <c r="H45" s="8"/>
      <c r="I45" s="8"/>
      <c r="J45" s="8"/>
      <c r="K45" s="8"/>
      <c r="L45" s="8"/>
      <c r="M45" s="8"/>
      <c r="N45" s="8"/>
      <c r="O45" s="130"/>
      <c r="P45" s="8"/>
      <c r="Q45" s="18"/>
      <c r="R45" s="9">
        <v>3</v>
      </c>
      <c r="S45" s="21" t="s">
        <v>27</v>
      </c>
      <c r="T45" s="21" t="s">
        <v>26</v>
      </c>
    </row>
    <row r="46" spans="2:28" ht="14.25" thickTop="1">
      <c r="B46" s="12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30"/>
      <c r="P46" s="130"/>
      <c r="Q46" s="19" t="s">
        <v>4</v>
      </c>
      <c r="R46" s="247">
        <f>COUNT(R43:R45)</f>
        <v>3</v>
      </c>
    </row>
    <row r="47" spans="2:28">
      <c r="B47" s="129"/>
      <c r="C47" s="145">
        <f>C40+1</f>
        <v>6</v>
      </c>
      <c r="D47" s="8" t="s">
        <v>71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130"/>
      <c r="P47" s="8"/>
      <c r="Q47" s="8"/>
      <c r="R47" s="65"/>
    </row>
    <row r="48" spans="2:28">
      <c r="B48" s="129"/>
      <c r="C48" s="145"/>
      <c r="D48" s="8" t="s">
        <v>135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130"/>
      <c r="P48" s="8"/>
    </row>
    <row r="49" spans="2:25">
      <c r="B49" s="129"/>
      <c r="C49" s="8"/>
      <c r="D49" s="8" t="s">
        <v>96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130"/>
      <c r="P49" s="8"/>
    </row>
    <row r="50" spans="2:25">
      <c r="B50" s="129"/>
      <c r="C50" s="8"/>
      <c r="D50" s="8"/>
      <c r="E50" s="160" t="s">
        <v>189</v>
      </c>
      <c r="F50" s="160"/>
      <c r="G50" s="160"/>
      <c r="H50" s="160"/>
      <c r="I50" s="160"/>
      <c r="J50" s="160"/>
      <c r="K50" s="160"/>
      <c r="L50" s="8"/>
      <c r="M50" s="8"/>
      <c r="N50" s="8"/>
      <c r="O50" s="130"/>
      <c r="P50" s="8"/>
    </row>
    <row r="51" spans="2:25">
      <c r="B51" s="129"/>
      <c r="C51" s="8"/>
      <c r="D51" s="8"/>
      <c r="E51" s="160" t="s">
        <v>191</v>
      </c>
      <c r="F51" s="160"/>
      <c r="G51" s="160"/>
      <c r="H51" s="160"/>
      <c r="I51" s="160"/>
      <c r="J51" s="160"/>
      <c r="K51" s="160"/>
      <c r="L51" s="8"/>
      <c r="M51" s="8"/>
      <c r="N51" s="8"/>
      <c r="O51" s="130"/>
      <c r="P51" s="8"/>
    </row>
    <row r="52" spans="2:25">
      <c r="B52" s="129"/>
      <c r="C52" s="8"/>
      <c r="D52" s="8"/>
      <c r="E52" s="160" t="s">
        <v>190</v>
      </c>
      <c r="F52" s="160"/>
      <c r="G52" s="160"/>
      <c r="H52" s="160"/>
      <c r="I52" s="160"/>
      <c r="J52" s="160"/>
      <c r="K52" s="160"/>
      <c r="L52" s="8"/>
      <c r="M52" s="8"/>
      <c r="N52" s="8"/>
      <c r="O52" s="130"/>
    </row>
    <row r="53" spans="2:25">
      <c r="B53" s="129"/>
      <c r="C53" s="8"/>
      <c r="E53" s="330" t="s">
        <v>188</v>
      </c>
      <c r="F53" s="160"/>
      <c r="G53" s="160"/>
      <c r="H53" s="160"/>
      <c r="I53" s="160"/>
      <c r="J53" s="160"/>
      <c r="K53" s="160"/>
      <c r="L53" s="8"/>
      <c r="M53" s="333">
        <v>93466</v>
      </c>
      <c r="N53" s="333"/>
      <c r="O53" s="130"/>
    </row>
    <row r="54" spans="2:25" ht="14.25">
      <c r="B54" s="129"/>
      <c r="C54" s="8"/>
      <c r="D54" s="8"/>
      <c r="E54" s="8"/>
      <c r="F54" s="8"/>
      <c r="G54" s="8"/>
      <c r="H54" s="8"/>
      <c r="I54" s="8"/>
      <c r="J54" s="8"/>
      <c r="K54" s="8"/>
      <c r="L54" s="8"/>
      <c r="M54" s="331" t="s">
        <v>77</v>
      </c>
      <c r="N54" s="332"/>
      <c r="O54" s="130"/>
      <c r="Q54" s="1" t="s">
        <v>8</v>
      </c>
    </row>
    <row r="55" spans="2:25">
      <c r="B55" s="12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30"/>
      <c r="R55" s="8" t="s">
        <v>156</v>
      </c>
      <c r="S55" s="8"/>
      <c r="T55" s="150"/>
      <c r="U55" s="134"/>
      <c r="V55" s="151"/>
      <c r="W55" s="134"/>
      <c r="X55" s="152"/>
      <c r="Y55" s="8"/>
    </row>
    <row r="56" spans="2:25">
      <c r="B56" s="129"/>
      <c r="C56" s="145">
        <f>C47+1</f>
        <v>7</v>
      </c>
      <c r="D56" s="8" t="s">
        <v>72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130"/>
    </row>
    <row r="57" spans="2:25">
      <c r="B57" s="129"/>
      <c r="C57" s="8"/>
      <c r="D57" s="8" t="s">
        <v>73</v>
      </c>
      <c r="E57" s="161" t="s">
        <v>184</v>
      </c>
      <c r="F57" s="161"/>
      <c r="G57" s="161"/>
      <c r="H57" s="161"/>
      <c r="I57" s="8"/>
      <c r="J57" s="8"/>
      <c r="K57" s="8"/>
      <c r="L57" s="8"/>
      <c r="M57" s="8"/>
      <c r="N57" s="8"/>
      <c r="O57" s="130"/>
    </row>
    <row r="58" spans="2:25">
      <c r="B58" s="129"/>
      <c r="C58" s="8"/>
      <c r="D58" s="8" t="s">
        <v>74</v>
      </c>
      <c r="E58" s="161" t="s">
        <v>185</v>
      </c>
      <c r="F58" s="161"/>
      <c r="G58" s="161"/>
      <c r="H58" s="161"/>
      <c r="I58" s="8"/>
      <c r="J58" s="8"/>
      <c r="K58" s="8"/>
      <c r="L58" s="8"/>
      <c r="M58" s="8"/>
      <c r="N58" s="8"/>
      <c r="O58" s="130"/>
    </row>
    <row r="59" spans="2:25">
      <c r="B59" s="129"/>
      <c r="C59" s="8"/>
      <c r="D59" s="8" t="s">
        <v>75</v>
      </c>
      <c r="E59" s="161" t="s">
        <v>186</v>
      </c>
      <c r="F59" s="161"/>
      <c r="G59" s="161"/>
      <c r="H59" s="161"/>
      <c r="I59" s="8"/>
      <c r="J59" s="8"/>
      <c r="K59" s="8"/>
      <c r="L59" s="8"/>
      <c r="M59" s="8"/>
      <c r="N59" s="8"/>
      <c r="O59" s="130"/>
    </row>
    <row r="60" spans="2:25" ht="14.25">
      <c r="B60" s="129"/>
      <c r="C60" s="8"/>
      <c r="D60" s="8" t="s">
        <v>76</v>
      </c>
      <c r="E60" s="322" t="s">
        <v>187</v>
      </c>
      <c r="F60" s="161"/>
      <c r="G60" s="161"/>
      <c r="H60" s="161"/>
      <c r="I60" s="8"/>
      <c r="J60" s="8"/>
      <c r="K60" s="8"/>
      <c r="L60" s="8"/>
      <c r="M60" s="8"/>
      <c r="N60" s="8"/>
      <c r="O60" s="130"/>
    </row>
    <row r="61" spans="2:25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8"/>
    </row>
  </sheetData>
  <mergeCells count="5">
    <mergeCell ref="M54:N54"/>
    <mergeCell ref="M53:N53"/>
    <mergeCell ref="B2:E2"/>
    <mergeCell ref="F2:K2"/>
    <mergeCell ref="L2:O2"/>
  </mergeCells>
  <phoneticPr fontId="2"/>
  <hyperlinks>
    <hyperlink ref="E60" r:id="rId1"/>
  </hyperlinks>
  <pageMargins left="0.41" right="0" top="0.27" bottom="0" header="0.42" footer="0.51181102362204722"/>
  <pageSetup paperSize="9" orientation="portrait" r:id="rId2"/>
  <headerFooter alignWithMargins="0"/>
  <colBreaks count="1" manualBreakCount="1">
    <brk id="1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501"/>
  <sheetViews>
    <sheetView tabSelected="1" topLeftCell="A4" zoomScale="75" zoomScaleNormal="75" workbookViewId="0">
      <selection activeCell="I74" sqref="I74"/>
    </sheetView>
  </sheetViews>
  <sheetFormatPr defaultRowHeight="13.5"/>
  <cols>
    <col min="1" max="1" width="3" style="30" customWidth="1"/>
    <col min="2" max="2" width="3.25" style="30" customWidth="1"/>
    <col min="3" max="3" width="21.125" style="30" customWidth="1"/>
    <col min="4" max="4" width="8.625" style="30" customWidth="1"/>
    <col min="5" max="7" width="15.625" style="30" customWidth="1"/>
    <col min="8" max="8" width="8.625" style="30" customWidth="1"/>
    <col min="9" max="9" width="19.875" style="30" customWidth="1"/>
    <col min="10" max="10" width="3.75" style="30" customWidth="1"/>
    <col min="11" max="11" width="5.875" style="30" customWidth="1"/>
    <col min="12" max="12" width="4.75" style="194" customWidth="1"/>
    <col min="13" max="13" width="71.625" style="30" customWidth="1"/>
    <col min="14" max="16384" width="9" style="30"/>
  </cols>
  <sheetData>
    <row r="1" spans="1:158">
      <c r="A1" s="30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63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</row>
    <row r="2" spans="1:158" ht="24" customHeight="1">
      <c r="B2" s="307" t="s">
        <v>154</v>
      </c>
      <c r="C2" s="310" t="s">
        <v>175</v>
      </c>
      <c r="D2" s="341" t="str">
        <f>活動計画書I!F2</f>
        <v>システム・アーキテクチャ研究会</v>
      </c>
      <c r="E2" s="341"/>
      <c r="F2" s="341"/>
      <c r="G2" s="341"/>
      <c r="H2" s="311"/>
      <c r="I2" s="312" t="s">
        <v>159</v>
      </c>
      <c r="J2" s="308"/>
      <c r="K2" s="28"/>
      <c r="L2" s="163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</row>
    <row r="3" spans="1:158" ht="13.5" customHeight="1">
      <c r="B3" s="28"/>
      <c r="C3" s="168"/>
      <c r="D3" s="28"/>
      <c r="E3" s="28"/>
      <c r="F3" s="28"/>
      <c r="G3" s="28"/>
      <c r="H3" s="28"/>
      <c r="I3" s="28"/>
      <c r="J3" s="28"/>
      <c r="K3" s="28"/>
      <c r="L3" s="163"/>
      <c r="M3" s="28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</row>
    <row r="4" spans="1:158" ht="17.25" customHeight="1">
      <c r="B4" s="28"/>
      <c r="C4" s="169" t="s">
        <v>109</v>
      </c>
      <c r="D4" s="170"/>
      <c r="E4" s="170"/>
      <c r="F4" s="28"/>
      <c r="G4" s="28"/>
      <c r="H4" s="28"/>
      <c r="I4" s="28"/>
      <c r="J4" s="28"/>
      <c r="K4" s="28"/>
      <c r="L4" s="163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</row>
    <row r="5" spans="1:158" ht="17.25" customHeight="1">
      <c r="B5" s="28"/>
      <c r="C5" s="169" t="s">
        <v>98</v>
      </c>
      <c r="D5" s="170"/>
      <c r="E5" s="170"/>
      <c r="F5" s="28"/>
      <c r="G5" s="28"/>
      <c r="H5" s="28"/>
      <c r="I5" s="28"/>
      <c r="J5" s="28"/>
      <c r="K5" s="28"/>
      <c r="L5" s="163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</row>
    <row r="6" spans="1:158" ht="17.25" customHeight="1">
      <c r="B6" s="28"/>
      <c r="C6" s="169" t="s">
        <v>50</v>
      </c>
      <c r="D6" s="170"/>
      <c r="E6" s="170"/>
      <c r="F6" s="28"/>
      <c r="G6" s="28"/>
      <c r="H6" s="28"/>
      <c r="I6" s="28"/>
      <c r="J6" s="28"/>
      <c r="K6" s="28"/>
      <c r="L6" s="163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</row>
    <row r="7" spans="1:158" ht="12" customHeight="1">
      <c r="B7" s="28"/>
      <c r="C7" s="28" t="s">
        <v>10</v>
      </c>
      <c r="D7" s="28"/>
      <c r="E7" s="28"/>
      <c r="F7" s="28"/>
      <c r="G7" s="28"/>
      <c r="H7" s="28"/>
      <c r="I7" s="28"/>
      <c r="J7" s="28"/>
      <c r="K7" s="28"/>
      <c r="L7" s="163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</row>
    <row r="8" spans="1:158" s="123" customFormat="1" ht="24.95" customHeight="1">
      <c r="B8" s="119" t="s">
        <v>44</v>
      </c>
      <c r="C8" s="88"/>
      <c r="D8" s="88"/>
      <c r="E8" s="88"/>
      <c r="F8" s="88"/>
      <c r="G8" s="88"/>
      <c r="H8" s="120" t="s">
        <v>10</v>
      </c>
      <c r="I8" s="121"/>
      <c r="J8" s="121"/>
      <c r="K8" s="121"/>
      <c r="L8" s="163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</row>
    <row r="9" spans="1:158" s="165" customFormat="1">
      <c r="B9" s="171"/>
      <c r="C9" s="172"/>
      <c r="D9" s="172"/>
      <c r="E9" s="172"/>
      <c r="F9" s="172"/>
      <c r="G9" s="172"/>
      <c r="H9" s="173"/>
      <c r="I9" s="172"/>
      <c r="J9" s="174"/>
      <c r="K9" s="175"/>
      <c r="L9" s="163"/>
      <c r="M9" s="17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</row>
    <row r="10" spans="1:158" s="165" customFormat="1" ht="15">
      <c r="B10" s="175"/>
      <c r="C10" s="178" t="s">
        <v>116</v>
      </c>
      <c r="D10" s="179"/>
      <c r="E10" s="179"/>
      <c r="F10" s="180">
        <v>3200</v>
      </c>
      <c r="G10" s="181">
        <f>活動計画書I!J28</f>
        <v>95</v>
      </c>
      <c r="H10" s="182" t="s">
        <v>10</v>
      </c>
      <c r="I10" s="254">
        <f>F10*G10+F12*G12</f>
        <v>369000</v>
      </c>
      <c r="J10" s="183"/>
      <c r="K10" s="175"/>
      <c r="L10" s="164">
        <v>1</v>
      </c>
      <c r="M10" s="176" t="s">
        <v>125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</row>
    <row r="11" spans="1:158" s="165" customFormat="1" ht="15">
      <c r="B11" s="175"/>
      <c r="C11" s="178"/>
      <c r="D11" s="179"/>
      <c r="E11" s="179"/>
      <c r="F11" s="115" t="s">
        <v>107</v>
      </c>
      <c r="G11" s="115" t="s">
        <v>106</v>
      </c>
      <c r="H11" s="184" t="s">
        <v>140</v>
      </c>
      <c r="I11" s="180"/>
      <c r="J11" s="183"/>
      <c r="K11" s="175"/>
      <c r="L11" s="164"/>
      <c r="M11" s="176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</row>
    <row r="12" spans="1:158" s="165" customFormat="1" ht="15">
      <c r="B12" s="175"/>
      <c r="C12" s="178"/>
      <c r="D12" s="179"/>
      <c r="E12" s="179"/>
      <c r="F12" s="180">
        <v>13000</v>
      </c>
      <c r="G12" s="189">
        <f>活動計画書I!D28</f>
        <v>5</v>
      </c>
      <c r="H12" s="184"/>
      <c r="I12" s="180"/>
      <c r="J12" s="183"/>
      <c r="K12" s="175"/>
      <c r="L12" s="164"/>
      <c r="M12" s="176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</row>
    <row r="13" spans="1:158" s="165" customFormat="1" ht="15">
      <c r="B13" s="175"/>
      <c r="C13" s="178"/>
      <c r="D13" s="179"/>
      <c r="E13" s="179"/>
      <c r="F13" s="182" t="s">
        <v>118</v>
      </c>
      <c r="G13" s="182" t="s">
        <v>56</v>
      </c>
      <c r="H13" s="184"/>
      <c r="I13" s="180"/>
      <c r="J13" s="183"/>
      <c r="K13" s="175"/>
      <c r="L13" s="164"/>
      <c r="M13" s="176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</row>
    <row r="14" spans="1:158" s="165" customFormat="1" ht="15">
      <c r="B14" s="175"/>
      <c r="C14" s="178"/>
      <c r="D14" s="179"/>
      <c r="E14" s="179"/>
      <c r="F14" s="182"/>
      <c r="G14" s="182" t="s">
        <v>10</v>
      </c>
      <c r="H14" s="185" t="s">
        <v>10</v>
      </c>
      <c r="I14" s="180"/>
      <c r="J14" s="183"/>
      <c r="K14" s="175"/>
      <c r="L14" s="163"/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</row>
    <row r="15" spans="1:158" s="165" customFormat="1" ht="15">
      <c r="B15" s="175"/>
      <c r="C15" s="186" t="s">
        <v>117</v>
      </c>
      <c r="D15" s="188"/>
      <c r="E15" s="180">
        <v>2203200</v>
      </c>
      <c r="F15" s="189">
        <f>活動計画書I!D28</f>
        <v>5</v>
      </c>
      <c r="G15" s="317">
        <v>158</v>
      </c>
      <c r="H15" s="182" t="s">
        <v>10</v>
      </c>
      <c r="I15" s="254">
        <f>E15*F15/G15</f>
        <v>69721.518987341769</v>
      </c>
      <c r="J15" s="183"/>
      <c r="K15" s="175"/>
      <c r="L15" s="163"/>
      <c r="M15" s="176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</row>
    <row r="16" spans="1:158" s="165" customFormat="1" ht="15">
      <c r="B16" s="175"/>
      <c r="C16" s="186"/>
      <c r="D16" s="188"/>
      <c r="E16" s="182" t="s">
        <v>110</v>
      </c>
      <c r="F16" s="182" t="s">
        <v>56</v>
      </c>
      <c r="G16" s="339" t="s">
        <v>127</v>
      </c>
      <c r="H16" s="340"/>
      <c r="I16" s="191"/>
      <c r="J16" s="183"/>
      <c r="K16" s="175"/>
      <c r="L16" s="164">
        <v>2</v>
      </c>
      <c r="M16" s="176" t="s">
        <v>108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</row>
    <row r="17" spans="2:158" s="165" customFormat="1" ht="15">
      <c r="B17" s="175"/>
      <c r="C17" s="186"/>
      <c r="D17" s="188"/>
      <c r="E17" s="188"/>
      <c r="F17" s="179" t="s">
        <v>10</v>
      </c>
      <c r="G17" s="179" t="s">
        <v>10</v>
      </c>
      <c r="H17" s="179" t="s">
        <v>12</v>
      </c>
      <c r="I17" s="191"/>
      <c r="J17" s="183"/>
      <c r="K17" s="175"/>
      <c r="L17" s="163"/>
      <c r="M17" s="288" t="s">
        <v>176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</row>
    <row r="18" spans="2:158" s="165" customFormat="1" ht="15">
      <c r="B18" s="175"/>
      <c r="C18" s="186" t="s">
        <v>35</v>
      </c>
      <c r="D18" s="188"/>
      <c r="E18" s="188"/>
      <c r="F18" s="188">
        <v>100</v>
      </c>
      <c r="G18" s="190">
        <f>活動計画書I!H12</f>
        <v>330</v>
      </c>
      <c r="H18" s="179" t="s">
        <v>10</v>
      </c>
      <c r="I18" s="254">
        <f>F18*G18</f>
        <v>33000</v>
      </c>
      <c r="J18" s="183"/>
      <c r="K18" s="175"/>
      <c r="L18" s="163"/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</row>
    <row r="19" spans="2:158" s="165" customFormat="1" ht="15">
      <c r="B19" s="175"/>
      <c r="C19" s="186"/>
      <c r="D19" s="188"/>
      <c r="E19" s="188"/>
      <c r="F19" s="179" t="s">
        <v>13</v>
      </c>
      <c r="G19" s="179" t="s">
        <v>55</v>
      </c>
      <c r="H19" s="116" t="s">
        <v>10</v>
      </c>
      <c r="I19" s="191"/>
      <c r="J19" s="183"/>
      <c r="K19" s="175"/>
      <c r="L19" s="163"/>
      <c r="M19" s="176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</row>
    <row r="20" spans="2:158" s="165" customFormat="1" ht="15">
      <c r="B20" s="175"/>
      <c r="C20" s="178"/>
      <c r="D20" s="179"/>
      <c r="E20" s="179"/>
      <c r="F20" s="179"/>
      <c r="G20" s="179"/>
      <c r="H20" s="188"/>
      <c r="I20" s="180"/>
      <c r="J20" s="183"/>
      <c r="K20" s="175"/>
      <c r="L20" s="163"/>
      <c r="M20" s="176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</row>
    <row r="21" spans="2:158" s="165" customFormat="1" ht="15">
      <c r="B21" s="175"/>
      <c r="C21" s="186" t="s">
        <v>15</v>
      </c>
      <c r="D21" s="188"/>
      <c r="E21" s="188"/>
      <c r="F21" s="191">
        <v>3000</v>
      </c>
      <c r="G21" s="192">
        <v>4.5</v>
      </c>
      <c r="H21" s="179" t="s">
        <v>10</v>
      </c>
      <c r="I21" s="254">
        <f>F21*G21</f>
        <v>13500</v>
      </c>
      <c r="J21" s="183"/>
      <c r="K21" s="175"/>
      <c r="L21" s="164">
        <f>L16+1</f>
        <v>3</v>
      </c>
      <c r="M21" s="193" t="s">
        <v>14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</row>
    <row r="22" spans="2:158" s="165" customFormat="1" ht="15">
      <c r="B22" s="175"/>
      <c r="C22" s="182" t="s">
        <v>10</v>
      </c>
      <c r="D22" s="182"/>
      <c r="E22" s="182"/>
      <c r="F22" s="182" t="s">
        <v>13</v>
      </c>
      <c r="G22" s="182" t="s">
        <v>128</v>
      </c>
      <c r="H22" s="187"/>
      <c r="I22" s="180"/>
      <c r="J22" s="183"/>
      <c r="K22" s="175"/>
      <c r="L22" s="194"/>
      <c r="M22" s="195" t="s">
        <v>33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</row>
    <row r="23" spans="2:158" s="165" customFormat="1" ht="15">
      <c r="B23" s="175"/>
      <c r="C23" s="178"/>
      <c r="D23" s="179"/>
      <c r="E23" s="179"/>
      <c r="F23" s="179"/>
      <c r="G23" s="196"/>
      <c r="H23" s="179"/>
      <c r="I23" s="180"/>
      <c r="J23" s="183"/>
      <c r="K23" s="175"/>
      <c r="L23" s="197"/>
      <c r="M23" s="193" t="s">
        <v>45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</row>
    <row r="24" spans="2:158" s="165" customFormat="1" ht="15">
      <c r="B24" s="175"/>
      <c r="C24" s="186" t="s">
        <v>88</v>
      </c>
      <c r="D24" s="188"/>
      <c r="E24" s="184"/>
      <c r="F24" s="186" t="s">
        <v>16</v>
      </c>
      <c r="G24" s="178"/>
      <c r="H24" s="187" t="s">
        <v>36</v>
      </c>
      <c r="I24" s="255">
        <v>200000</v>
      </c>
      <c r="J24" s="183"/>
      <c r="K24" s="175"/>
      <c r="L24" s="164">
        <f>L21+1</f>
        <v>4</v>
      </c>
      <c r="M24" s="193" t="s">
        <v>46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</row>
    <row r="25" spans="2:158" s="165" customFormat="1" ht="15">
      <c r="B25" s="175"/>
      <c r="C25" s="178"/>
      <c r="D25" s="179"/>
      <c r="E25" s="184"/>
      <c r="F25" s="182"/>
      <c r="G25" s="178"/>
      <c r="H25" s="184"/>
      <c r="I25" s="180"/>
      <c r="J25" s="183"/>
      <c r="K25" s="175"/>
      <c r="L25" s="197"/>
      <c r="M25" s="249" t="s">
        <v>146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</row>
    <row r="26" spans="2:158" s="165" customFormat="1" ht="15">
      <c r="B26" s="175"/>
      <c r="C26" s="178" t="s">
        <v>89</v>
      </c>
      <c r="D26" s="179"/>
      <c r="E26" s="184"/>
      <c r="F26" s="186" t="s">
        <v>16</v>
      </c>
      <c r="G26" s="178"/>
      <c r="H26" s="199" t="s">
        <v>37</v>
      </c>
      <c r="I26" s="255">
        <v>40000</v>
      </c>
      <c r="J26" s="183"/>
      <c r="K26" s="175"/>
      <c r="L26" s="164">
        <f>L24+1</f>
        <v>5</v>
      </c>
      <c r="M26" s="193" t="s">
        <v>91</v>
      </c>
      <c r="N26" s="177"/>
      <c r="O26" s="177"/>
      <c r="P26" s="200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</row>
    <row r="27" spans="2:158" s="165" customFormat="1" ht="15">
      <c r="B27" s="175"/>
      <c r="C27" s="178"/>
      <c r="D27" s="179"/>
      <c r="E27" s="179"/>
      <c r="F27" s="182"/>
      <c r="G27" s="178"/>
      <c r="H27" s="179"/>
      <c r="I27" s="180"/>
      <c r="J27" s="183"/>
      <c r="K27" s="175"/>
      <c r="L27" s="194"/>
      <c r="M27" s="198"/>
      <c r="N27" s="177"/>
      <c r="O27" s="177"/>
      <c r="P27" s="177"/>
      <c r="Q27" s="200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</row>
    <row r="28" spans="2:158" s="165" customFormat="1" ht="15">
      <c r="B28" s="175"/>
      <c r="C28" s="186" t="s">
        <v>90</v>
      </c>
      <c r="D28" s="188"/>
      <c r="E28" s="184"/>
      <c r="F28" s="186" t="s">
        <v>16</v>
      </c>
      <c r="G28" s="178"/>
      <c r="H28" s="187" t="s">
        <v>38</v>
      </c>
      <c r="I28" s="255">
        <v>0</v>
      </c>
      <c r="J28" s="183"/>
      <c r="K28" s="175"/>
      <c r="L28" s="164">
        <f>L26+1</f>
        <v>6</v>
      </c>
      <c r="M28" s="195" t="s">
        <v>155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</row>
    <row r="29" spans="2:158" s="165" customFormat="1" ht="15">
      <c r="B29" s="175"/>
      <c r="C29" s="178"/>
      <c r="D29" s="179"/>
      <c r="E29" s="184"/>
      <c r="F29" s="182"/>
      <c r="G29" s="178"/>
      <c r="H29" s="184"/>
      <c r="I29" s="180"/>
      <c r="J29" s="183"/>
      <c r="K29" s="175"/>
      <c r="L29" s="197"/>
      <c r="M29" s="198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</row>
    <row r="30" spans="2:158" s="165" customFormat="1" ht="15">
      <c r="B30" s="175"/>
      <c r="C30" s="178" t="s">
        <v>21</v>
      </c>
      <c r="D30" s="179"/>
      <c r="E30" s="184"/>
      <c r="F30" s="186" t="s">
        <v>16</v>
      </c>
      <c r="G30" s="178"/>
      <c r="H30" s="199" t="s">
        <v>129</v>
      </c>
      <c r="I30" s="255">
        <v>0</v>
      </c>
      <c r="J30" s="183"/>
      <c r="K30" s="175"/>
      <c r="L30" s="164">
        <f>L28+1</f>
        <v>7</v>
      </c>
      <c r="M30" s="195" t="s">
        <v>34</v>
      </c>
      <c r="N30" s="177"/>
      <c r="O30" s="177"/>
      <c r="P30" s="177"/>
      <c r="Q30" s="20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</row>
    <row r="31" spans="2:158" s="165" customFormat="1" ht="15">
      <c r="B31" s="175"/>
      <c r="C31" s="178"/>
      <c r="D31" s="179"/>
      <c r="E31" s="179"/>
      <c r="F31" s="179"/>
      <c r="G31" s="196"/>
      <c r="H31" s="187" t="s">
        <v>10</v>
      </c>
      <c r="I31" s="256"/>
      <c r="J31" s="183"/>
      <c r="K31" s="175"/>
      <c r="L31" s="163"/>
      <c r="M31" s="201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</row>
    <row r="32" spans="2:158" s="165" customFormat="1" ht="15">
      <c r="B32" s="175"/>
      <c r="C32" s="178" t="s">
        <v>22</v>
      </c>
      <c r="D32" s="180">
        <v>1000</v>
      </c>
      <c r="E32" s="280">
        <f>活動計画書I!H16</f>
        <v>23</v>
      </c>
      <c r="F32" s="281">
        <v>2</v>
      </c>
      <c r="G32" s="196">
        <v>0.6</v>
      </c>
      <c r="H32" s="182" t="s">
        <v>10</v>
      </c>
      <c r="I32" s="254">
        <f>D32*E32*F32*G32</f>
        <v>27600</v>
      </c>
      <c r="J32" s="183"/>
      <c r="K32" s="175"/>
      <c r="L32" s="163"/>
      <c r="M32" s="176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</row>
    <row r="33" spans="2:158" s="165" customFormat="1" ht="15">
      <c r="B33" s="175"/>
      <c r="C33" s="182" t="s">
        <v>10</v>
      </c>
      <c r="D33" s="182" t="s">
        <v>13</v>
      </c>
      <c r="E33" s="182" t="s">
        <v>80</v>
      </c>
      <c r="F33" s="182" t="s">
        <v>130</v>
      </c>
      <c r="G33" s="182" t="s">
        <v>17</v>
      </c>
      <c r="H33" s="187"/>
      <c r="I33" s="191"/>
      <c r="J33" s="183"/>
      <c r="K33" s="175"/>
      <c r="L33" s="164">
        <f>L30+1</f>
        <v>8</v>
      </c>
      <c r="M33" s="193" t="s">
        <v>32</v>
      </c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</row>
    <row r="34" spans="2:158" s="165" customFormat="1" ht="15">
      <c r="B34" s="175"/>
      <c r="C34" s="178"/>
      <c r="D34" s="179"/>
      <c r="E34" s="179"/>
      <c r="F34" s="179"/>
      <c r="G34" s="196"/>
      <c r="H34" s="202"/>
      <c r="I34" s="180"/>
      <c r="J34" s="183"/>
      <c r="K34" s="175"/>
      <c r="L34" s="197"/>
      <c r="M34" s="193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</row>
    <row r="35" spans="2:158" s="165" customFormat="1" ht="15">
      <c r="B35" s="175"/>
      <c r="C35" s="186" t="s">
        <v>78</v>
      </c>
      <c r="D35" s="188"/>
      <c r="E35" s="184"/>
      <c r="F35" s="186"/>
      <c r="G35" s="203"/>
      <c r="H35" s="179" t="s">
        <v>10</v>
      </c>
      <c r="I35" s="257">
        <f>活動計画書I!M53</f>
        <v>93466</v>
      </c>
      <c r="J35" s="183"/>
      <c r="K35" s="175"/>
      <c r="L35" s="197"/>
      <c r="M35" s="193"/>
      <c r="N35" s="177"/>
      <c r="O35" s="177"/>
      <c r="P35" s="177"/>
      <c r="Q35" s="204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</row>
    <row r="36" spans="2:158" s="165" customFormat="1" ht="15">
      <c r="B36" s="175"/>
      <c r="C36" s="165" t="s">
        <v>131</v>
      </c>
      <c r="D36" s="179"/>
      <c r="E36" s="179"/>
      <c r="F36" s="179"/>
      <c r="G36" s="179"/>
      <c r="H36" s="187"/>
      <c r="I36" s="179"/>
      <c r="J36" s="183"/>
      <c r="K36" s="206"/>
      <c r="L36" s="164">
        <f>L33+1</f>
        <v>9</v>
      </c>
      <c r="M36" s="187" t="s">
        <v>111</v>
      </c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</row>
    <row r="37" spans="2:158" ht="18" customHeight="1" thickBot="1">
      <c r="B37" s="206"/>
      <c r="C37" s="207"/>
      <c r="D37" s="58"/>
      <c r="E37" s="58"/>
      <c r="F37" s="58"/>
      <c r="G37" s="207"/>
      <c r="H37" s="208"/>
      <c r="I37" s="258"/>
      <c r="J37" s="114"/>
      <c r="K37" s="206"/>
      <c r="L37" s="197"/>
      <c r="M37" s="20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</row>
    <row r="38" spans="2:158" ht="21" thickBot="1">
      <c r="B38" s="206"/>
      <c r="C38" s="207"/>
      <c r="D38" s="58"/>
      <c r="E38" s="58"/>
      <c r="F38" s="58"/>
      <c r="G38" s="207"/>
      <c r="H38" s="243" t="s">
        <v>23</v>
      </c>
      <c r="I38" s="259">
        <f>SUM(I10:I35)</f>
        <v>846287.51898734178</v>
      </c>
      <c r="J38" s="114"/>
      <c r="K38" s="206"/>
      <c r="L38" s="163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</row>
    <row r="39" spans="2:158" ht="13.5" customHeight="1">
      <c r="B39" s="210"/>
      <c r="C39" s="211"/>
      <c r="D39" s="212"/>
      <c r="E39" s="212"/>
      <c r="F39" s="212"/>
      <c r="G39" s="211"/>
      <c r="H39" s="213"/>
      <c r="I39" s="100"/>
      <c r="J39" s="214"/>
      <c r="K39" s="28"/>
      <c r="L39" s="163"/>
      <c r="M39" s="28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</row>
    <row r="40" spans="2:158">
      <c r="B40" s="28"/>
      <c r="C40" s="56"/>
      <c r="D40" s="215"/>
      <c r="E40" s="215"/>
      <c r="F40" s="215"/>
      <c r="G40" s="56"/>
      <c r="H40" s="27"/>
      <c r="I40" s="28"/>
      <c r="J40" s="28"/>
      <c r="K40" s="28"/>
      <c r="L40" s="163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</row>
    <row r="41" spans="2:158" ht="24.95" customHeight="1">
      <c r="B41" s="88" t="s">
        <v>11</v>
      </c>
      <c r="C41" s="88" t="s">
        <v>18</v>
      </c>
      <c r="D41" s="50"/>
      <c r="E41" s="50"/>
      <c r="F41" s="50"/>
      <c r="G41" s="26"/>
      <c r="H41" s="51"/>
      <c r="I41" s="28"/>
      <c r="J41" s="100"/>
      <c r="K41" s="184"/>
      <c r="L41" s="163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</row>
    <row r="42" spans="2:158" s="165" customFormat="1">
      <c r="B42" s="171"/>
      <c r="C42" s="172"/>
      <c r="D42" s="173"/>
      <c r="E42" s="173"/>
      <c r="F42" s="173"/>
      <c r="G42" s="172"/>
      <c r="H42" s="173"/>
      <c r="I42" s="172"/>
      <c r="J42" s="174"/>
      <c r="K42" s="175"/>
      <c r="L42" s="163"/>
      <c r="M42" s="176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</row>
    <row r="43" spans="2:158" s="165" customFormat="1" ht="15" customHeight="1">
      <c r="B43" s="175"/>
      <c r="C43" s="186" t="s">
        <v>39</v>
      </c>
      <c r="D43" s="205"/>
      <c r="E43" s="299"/>
      <c r="F43" s="205"/>
      <c r="G43" s="184"/>
      <c r="H43" s="205"/>
      <c r="I43" s="184"/>
      <c r="J43" s="183"/>
      <c r="K43" s="175"/>
      <c r="L43" s="163"/>
      <c r="M43" s="176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</row>
    <row r="44" spans="2:158" s="165" customFormat="1" ht="15" customHeight="1">
      <c r="B44" s="175"/>
      <c r="D44" s="282">
        <v>0.8</v>
      </c>
      <c r="E44" s="315">
        <v>7189940</v>
      </c>
      <c r="F44" s="283">
        <f>活動計画書I!H12</f>
        <v>330</v>
      </c>
      <c r="G44" s="318">
        <v>3815</v>
      </c>
      <c r="H44" s="302"/>
      <c r="I44" s="196">
        <f>D44*E44*F44/G44</f>
        <v>497547.61730013107</v>
      </c>
      <c r="J44" s="183"/>
      <c r="K44" s="175"/>
      <c r="L44" s="163"/>
      <c r="M44" s="176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</row>
    <row r="45" spans="2:158" s="219" customFormat="1" ht="15" customHeight="1">
      <c r="B45" s="216"/>
      <c r="C45" s="178"/>
      <c r="D45" s="246"/>
      <c r="E45" s="246" t="s">
        <v>141</v>
      </c>
      <c r="F45" s="182" t="s">
        <v>55</v>
      </c>
      <c r="G45" s="314" t="s">
        <v>143</v>
      </c>
      <c r="H45" s="303"/>
      <c r="I45" s="196"/>
      <c r="J45" s="217"/>
      <c r="K45" s="216"/>
      <c r="L45" s="164">
        <f>L36+1</f>
        <v>10</v>
      </c>
      <c r="M45" s="176" t="s">
        <v>97</v>
      </c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</row>
    <row r="46" spans="2:158" s="165" customFormat="1" ht="15" customHeight="1">
      <c r="B46" s="175"/>
      <c r="D46" s="282">
        <v>0.2</v>
      </c>
      <c r="E46" s="315">
        <v>7189940</v>
      </c>
      <c r="F46" s="283">
        <f>活動計画書I!H12</f>
        <v>330</v>
      </c>
      <c r="G46" s="318">
        <v>3415</v>
      </c>
      <c r="H46" s="302"/>
      <c r="I46" s="196">
        <f>D46*E46*F46/G46</f>
        <v>138956.38067349925</v>
      </c>
      <c r="J46" s="183"/>
      <c r="K46" s="175"/>
      <c r="L46" s="164">
        <f>L45+1</f>
        <v>11</v>
      </c>
      <c r="M46" s="176" t="s">
        <v>153</v>
      </c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  <c r="EO46" s="177"/>
      <c r="EP46" s="177"/>
      <c r="EQ46" s="177"/>
      <c r="ER46" s="177"/>
      <c r="ES46" s="177"/>
      <c r="ET46" s="177"/>
      <c r="EU46" s="177"/>
      <c r="EV46" s="177"/>
      <c r="EW46" s="177"/>
      <c r="EX46" s="177"/>
      <c r="EY46" s="177"/>
      <c r="EZ46" s="177"/>
      <c r="FA46" s="177"/>
      <c r="FB46" s="177"/>
    </row>
    <row r="47" spans="2:158" s="219" customFormat="1" ht="15" customHeight="1">
      <c r="B47" s="216"/>
      <c r="C47" s="178"/>
      <c r="D47" s="246"/>
      <c r="E47" s="246" t="s">
        <v>141</v>
      </c>
      <c r="F47" s="182" t="s">
        <v>55</v>
      </c>
      <c r="G47" s="178" t="s">
        <v>142</v>
      </c>
      <c r="H47" s="182"/>
      <c r="I47" s="196"/>
      <c r="J47" s="217"/>
      <c r="K47" s="216"/>
      <c r="L47" s="220"/>
      <c r="M47" s="288" t="s">
        <v>177</v>
      </c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</row>
    <row r="48" spans="2:158" s="165" customFormat="1" ht="18" customHeight="1" thickBot="1">
      <c r="B48" s="175"/>
      <c r="C48" s="184"/>
      <c r="D48" s="205"/>
      <c r="E48" s="205"/>
      <c r="F48" s="205"/>
      <c r="G48" s="184"/>
      <c r="H48" s="205"/>
      <c r="I48" s="196"/>
      <c r="J48" s="183"/>
      <c r="K48" s="175"/>
      <c r="L48" s="163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  <c r="EO48" s="177"/>
      <c r="EP48" s="177"/>
      <c r="EQ48" s="177"/>
      <c r="ER48" s="177"/>
      <c r="ES48" s="177"/>
      <c r="ET48" s="177"/>
      <c r="EU48" s="177"/>
      <c r="EV48" s="177"/>
      <c r="EW48" s="177"/>
      <c r="EX48" s="177"/>
      <c r="EY48" s="177"/>
      <c r="EZ48" s="177"/>
      <c r="FA48" s="177"/>
      <c r="FB48" s="177"/>
    </row>
    <row r="49" spans="2:158" ht="21" thickBot="1">
      <c r="B49" s="206"/>
      <c r="C49" s="207"/>
      <c r="D49" s="58"/>
      <c r="E49" s="58"/>
      <c r="F49" s="58"/>
      <c r="G49" s="207"/>
      <c r="H49" s="243" t="s">
        <v>65</v>
      </c>
      <c r="I49" s="275">
        <f>I44+I46</f>
        <v>636503.99797363032</v>
      </c>
      <c r="J49" s="114"/>
      <c r="K49" s="206"/>
      <c r="L49" s="163"/>
      <c r="M49" s="28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</row>
    <row r="50" spans="2:158" ht="13.5" customHeight="1">
      <c r="B50" s="210"/>
      <c r="C50" s="211"/>
      <c r="D50" s="212"/>
      <c r="E50" s="212"/>
      <c r="F50" s="212"/>
      <c r="G50" s="211"/>
      <c r="H50" s="213"/>
      <c r="I50" s="100"/>
      <c r="J50" s="214"/>
      <c r="K50" s="28"/>
      <c r="L50" s="163"/>
      <c r="M50" s="28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</row>
    <row r="51" spans="2:158">
      <c r="B51" s="28"/>
      <c r="C51" s="56"/>
      <c r="D51" s="215"/>
      <c r="E51" s="215"/>
      <c r="F51" s="215"/>
      <c r="G51" s="56"/>
      <c r="H51" s="27"/>
      <c r="I51" s="28"/>
      <c r="J51" s="28"/>
      <c r="K51" s="28"/>
      <c r="L51" s="163"/>
      <c r="M51" s="28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</row>
    <row r="52" spans="2:158" ht="24.95" customHeight="1">
      <c r="B52" s="88" t="s">
        <v>11</v>
      </c>
      <c r="C52" s="88" t="s">
        <v>19</v>
      </c>
      <c r="D52" s="50"/>
      <c r="E52" s="50"/>
      <c r="F52" s="50"/>
      <c r="G52" s="26"/>
      <c r="H52" s="51"/>
      <c r="I52" s="28"/>
      <c r="J52" s="28"/>
      <c r="K52" s="28"/>
      <c r="L52" s="163"/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</row>
    <row r="53" spans="2:158" ht="12.75" customHeight="1">
      <c r="B53" s="221"/>
      <c r="C53" s="107"/>
      <c r="D53" s="222"/>
      <c r="E53" s="222"/>
      <c r="F53" s="222"/>
      <c r="G53" s="107"/>
      <c r="H53" s="222"/>
      <c r="I53" s="107"/>
      <c r="J53" s="108"/>
      <c r="K53" s="56"/>
      <c r="L53" s="163"/>
      <c r="M53" s="28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</row>
    <row r="54" spans="2:158" ht="12.75" customHeight="1">
      <c r="B54" s="206"/>
      <c r="C54" s="186" t="s">
        <v>92</v>
      </c>
      <c r="D54" s="215"/>
      <c r="E54" s="215"/>
      <c r="F54" s="191">
        <v>500</v>
      </c>
      <c r="G54" s="283">
        <f>活動計画書I!M12</f>
        <v>30</v>
      </c>
      <c r="H54" s="215"/>
      <c r="I54" s="268">
        <f>F54*G54</f>
        <v>15000</v>
      </c>
      <c r="J54" s="114"/>
      <c r="K54" s="56"/>
      <c r="L54" s="163"/>
      <c r="M54" s="28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</row>
    <row r="55" spans="2:158" ht="12.75" customHeight="1">
      <c r="B55" s="206"/>
      <c r="C55" s="116"/>
      <c r="D55" s="215"/>
      <c r="E55" s="215"/>
      <c r="F55" s="182" t="s">
        <v>13</v>
      </c>
      <c r="G55" s="250" t="s">
        <v>94</v>
      </c>
      <c r="H55" s="215"/>
      <c r="I55" s="269"/>
      <c r="J55" s="114"/>
      <c r="K55" s="56"/>
      <c r="L55" s="224"/>
      <c r="M55" s="28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</row>
    <row r="56" spans="2:158" ht="12.75" customHeight="1">
      <c r="B56" s="206"/>
      <c r="C56" s="56"/>
      <c r="D56" s="215"/>
      <c r="E56" s="215"/>
      <c r="F56" s="215"/>
      <c r="G56" s="56"/>
      <c r="H56" s="215"/>
      <c r="I56" s="273"/>
      <c r="J56" s="114"/>
      <c r="K56" s="56"/>
      <c r="L56" s="163"/>
      <c r="M56" s="28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</row>
    <row r="57" spans="2:158" ht="15">
      <c r="B57" s="206"/>
      <c r="C57" s="186" t="s">
        <v>104</v>
      </c>
      <c r="D57" s="115"/>
      <c r="E57" s="115"/>
      <c r="F57" s="115"/>
      <c r="G57" s="115" t="s">
        <v>20</v>
      </c>
      <c r="H57" s="178"/>
      <c r="I57" s="284">
        <v>100000</v>
      </c>
      <c r="J57" s="114"/>
      <c r="K57" s="56"/>
      <c r="L57" s="224">
        <f>L46+1</f>
        <v>12</v>
      </c>
      <c r="M57" s="225" t="s">
        <v>124</v>
      </c>
      <c r="N57" s="29"/>
      <c r="O57" s="29"/>
      <c r="P57" s="223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</row>
    <row r="58" spans="2:158" ht="15" customHeight="1">
      <c r="B58" s="206"/>
      <c r="C58" s="116" t="s">
        <v>144</v>
      </c>
      <c r="D58" s="115"/>
      <c r="E58" s="115"/>
      <c r="F58" s="115"/>
      <c r="G58" s="115"/>
      <c r="H58" s="178"/>
      <c r="I58" s="269"/>
      <c r="J58" s="114"/>
      <c r="K58" s="56"/>
      <c r="L58" s="163"/>
      <c r="M58" s="185" t="s">
        <v>105</v>
      </c>
      <c r="N58" s="29"/>
      <c r="O58" s="29"/>
      <c r="P58" s="223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</row>
    <row r="59" spans="2:158" ht="15" customHeight="1" thickBot="1">
      <c r="B59" s="206"/>
      <c r="C59" s="116" t="s">
        <v>10</v>
      </c>
      <c r="D59" s="182"/>
      <c r="E59" s="182"/>
      <c r="F59" s="182"/>
      <c r="G59" s="116"/>
      <c r="H59" s="182" t="s">
        <v>10</v>
      </c>
      <c r="I59" s="285"/>
      <c r="J59" s="114"/>
      <c r="K59" s="56"/>
      <c r="L59" s="163"/>
      <c r="M59" s="30" t="s">
        <v>178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</row>
    <row r="60" spans="2:158" ht="21" thickBot="1">
      <c r="B60" s="206"/>
      <c r="C60" s="207"/>
      <c r="D60" s="58"/>
      <c r="E60" s="58"/>
      <c r="F60" s="58"/>
      <c r="G60" s="207"/>
      <c r="H60" s="243" t="s">
        <v>64</v>
      </c>
      <c r="I60" s="275">
        <f>SUM(I54:I57)</f>
        <v>115000</v>
      </c>
      <c r="J60" s="114"/>
      <c r="K60" s="28"/>
      <c r="L60" s="163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</row>
    <row r="61" spans="2:158" ht="13.5" customHeight="1">
      <c r="B61" s="210"/>
      <c r="C61" s="211"/>
      <c r="D61" s="212"/>
      <c r="E61" s="212"/>
      <c r="F61" s="212"/>
      <c r="G61" s="211"/>
      <c r="H61" s="213"/>
      <c r="I61" s="100"/>
      <c r="J61" s="214"/>
      <c r="K61" s="28"/>
      <c r="L61" s="163"/>
      <c r="M61" s="28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</row>
    <row r="62" spans="2:158">
      <c r="B62" s="28"/>
      <c r="C62" s="56"/>
      <c r="D62" s="215"/>
      <c r="E62" s="215"/>
      <c r="F62" s="215"/>
      <c r="G62" s="56"/>
      <c r="H62" s="27"/>
      <c r="I62" s="28"/>
      <c r="J62" s="28"/>
      <c r="K62" s="28"/>
      <c r="L62" s="163"/>
      <c r="M62" s="28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</row>
    <row r="63" spans="2:158" ht="24.95" customHeight="1">
      <c r="B63" s="88" t="s">
        <v>11</v>
      </c>
      <c r="C63" s="88" t="s">
        <v>47</v>
      </c>
      <c r="D63" s="55"/>
      <c r="E63" s="55"/>
      <c r="F63" s="55"/>
      <c r="G63" s="54"/>
      <c r="H63" s="27"/>
      <c r="I63" s="56"/>
      <c r="J63" s="28"/>
      <c r="K63" s="28"/>
      <c r="L63" s="163"/>
      <c r="M63" s="28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</row>
    <row r="64" spans="2:158" ht="13.5" customHeight="1">
      <c r="B64" s="102"/>
      <c r="C64" s="103"/>
      <c r="D64" s="104"/>
      <c r="E64" s="104"/>
      <c r="F64" s="104"/>
      <c r="G64" s="105"/>
      <c r="H64" s="106"/>
      <c r="I64" s="107"/>
      <c r="J64" s="108"/>
      <c r="K64" s="28"/>
      <c r="L64" s="163"/>
      <c r="M64" s="28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</row>
    <row r="65" spans="2:158" ht="13.5" customHeight="1">
      <c r="B65" s="110"/>
      <c r="C65" s="178" t="s">
        <v>41</v>
      </c>
      <c r="D65" s="115"/>
      <c r="E65" s="115"/>
      <c r="F65" s="111"/>
      <c r="G65" s="112"/>
      <c r="H65" s="113"/>
      <c r="I65" s="321">
        <v>134000</v>
      </c>
      <c r="J65" s="114"/>
      <c r="K65" s="28"/>
      <c r="L65" s="163"/>
      <c r="M65" s="28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</row>
    <row r="66" spans="2:158" ht="13.5" customHeight="1">
      <c r="B66" s="110"/>
      <c r="C66" s="116" t="s">
        <v>145</v>
      </c>
      <c r="D66" s="111"/>
      <c r="E66" s="111"/>
      <c r="F66" s="111"/>
      <c r="G66" s="112"/>
      <c r="H66" s="113"/>
      <c r="I66" s="273"/>
      <c r="J66" s="114"/>
      <c r="K66" s="28"/>
      <c r="L66" s="164">
        <f>L57+1</f>
        <v>13</v>
      </c>
      <c r="M66" s="245" t="s">
        <v>101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</row>
    <row r="67" spans="2:158" ht="18" customHeight="1" thickBot="1">
      <c r="B67" s="110"/>
      <c r="C67" s="116"/>
      <c r="D67" s="111"/>
      <c r="E67" s="111"/>
      <c r="F67" s="111"/>
      <c r="G67" s="112"/>
      <c r="H67" s="113"/>
      <c r="I67" s="273"/>
      <c r="J67" s="114"/>
      <c r="K67" s="28"/>
      <c r="L67" s="163"/>
      <c r="M67" s="30" t="s">
        <v>178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</row>
    <row r="68" spans="2:158" ht="20.100000000000001" customHeight="1" thickBot="1">
      <c r="B68" s="206"/>
      <c r="D68" s="215"/>
      <c r="E68" s="215"/>
      <c r="F68" s="215"/>
      <c r="G68" s="56"/>
      <c r="H68" s="243" t="s">
        <v>63</v>
      </c>
      <c r="I68" s="275">
        <f>I65</f>
        <v>134000</v>
      </c>
      <c r="J68" s="114"/>
      <c r="K68" s="28"/>
      <c r="L68" s="165"/>
      <c r="M68" s="185" t="s">
        <v>70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</row>
    <row r="69" spans="2:158" ht="13.5" customHeight="1">
      <c r="B69" s="210"/>
      <c r="C69" s="100"/>
      <c r="D69" s="226"/>
      <c r="E69" s="226"/>
      <c r="F69" s="226"/>
      <c r="G69" s="100"/>
      <c r="H69" s="227"/>
      <c r="I69" s="260"/>
      <c r="J69" s="214"/>
      <c r="K69" s="28"/>
      <c r="L69" s="163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</row>
    <row r="70" spans="2:158" ht="18" customHeight="1" thickBot="1">
      <c r="B70" s="28"/>
      <c r="D70" s="51"/>
      <c r="E70" s="51"/>
      <c r="F70" s="51"/>
      <c r="G70" s="28"/>
      <c r="H70" s="27"/>
      <c r="I70" s="261"/>
      <c r="J70" s="28"/>
      <c r="K70" s="56"/>
      <c r="L70" s="163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</row>
    <row r="71" spans="2:158" ht="24.75" customHeight="1" thickBot="1">
      <c r="B71" s="28"/>
      <c r="C71" s="228" t="s">
        <v>57</v>
      </c>
      <c r="D71" s="51"/>
      <c r="E71" s="51"/>
      <c r="F71" s="51"/>
      <c r="G71" s="337" t="s">
        <v>62</v>
      </c>
      <c r="H71" s="338"/>
      <c r="I71" s="275">
        <f>ROUNDDOWN(((I38+I49)-(I60+I68))/((G18-G54)*0.95),-2)</f>
        <v>4300</v>
      </c>
      <c r="J71" s="57"/>
      <c r="K71" s="28"/>
      <c r="L71" s="163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</row>
    <row r="72" spans="2:158" ht="25.5" customHeight="1" thickBot="1">
      <c r="B72" s="28"/>
      <c r="C72" s="28"/>
      <c r="D72" s="51"/>
      <c r="E72" s="51"/>
      <c r="F72" s="51"/>
      <c r="G72" s="337" t="s">
        <v>148</v>
      </c>
      <c r="H72" s="338"/>
      <c r="I72" s="275">
        <f>I71*1.08</f>
        <v>4644</v>
      </c>
      <c r="J72" s="28" t="s">
        <v>150</v>
      </c>
      <c r="K72" s="28"/>
      <c r="L72" s="164">
        <f>L66+1</f>
        <v>14</v>
      </c>
      <c r="M72" s="28" t="s">
        <v>158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</row>
    <row r="73" spans="2:158" ht="18.75">
      <c r="B73" s="28"/>
      <c r="C73" s="28"/>
      <c r="D73" s="51"/>
      <c r="E73" s="51"/>
      <c r="F73" s="51"/>
      <c r="G73" s="229"/>
      <c r="H73" s="56"/>
      <c r="I73" s="286"/>
      <c r="J73" s="56"/>
      <c r="K73" s="28"/>
      <c r="L73" s="164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</row>
    <row r="74" spans="2:158" ht="15" customHeight="1">
      <c r="B74" s="28"/>
      <c r="C74" s="28"/>
      <c r="D74" s="51"/>
      <c r="E74" s="51"/>
      <c r="F74" s="51"/>
      <c r="G74" s="28"/>
      <c r="H74" s="166" t="s">
        <v>112</v>
      </c>
      <c r="I74" s="284">
        <v>4000</v>
      </c>
      <c r="J74" s="28" t="s">
        <v>160</v>
      </c>
      <c r="K74" s="28"/>
      <c r="L74" s="164">
        <f>L72+1</f>
        <v>15</v>
      </c>
      <c r="M74" s="101" t="s">
        <v>152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</row>
    <row r="75" spans="2:158" ht="15" customHeight="1">
      <c r="B75" s="28"/>
      <c r="C75" s="28"/>
      <c r="D75" s="51"/>
      <c r="E75" s="51"/>
      <c r="F75" s="51"/>
      <c r="G75" s="28"/>
      <c r="H75" s="166" t="s">
        <v>149</v>
      </c>
      <c r="I75" s="300">
        <f>I74*1.08</f>
        <v>4320</v>
      </c>
      <c r="J75" s="28" t="s">
        <v>161</v>
      </c>
      <c r="K75" s="28"/>
      <c r="L75" s="164">
        <f>L74+1</f>
        <v>16</v>
      </c>
      <c r="M75" s="28" t="s">
        <v>158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</row>
    <row r="76" spans="2:158" ht="15" customHeight="1" thickBot="1">
      <c r="B76" s="28"/>
      <c r="C76" s="28"/>
      <c r="D76" s="51"/>
      <c r="E76" s="51"/>
      <c r="F76" s="51"/>
      <c r="G76" s="28"/>
      <c r="H76" s="230"/>
      <c r="I76" s="231"/>
      <c r="J76" s="28"/>
      <c r="K76" s="28"/>
      <c r="L76" s="164"/>
      <c r="M76" s="185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</row>
    <row r="77" spans="2:158" ht="15" customHeight="1" thickBot="1">
      <c r="B77" s="28"/>
      <c r="C77" s="28"/>
      <c r="D77" s="51"/>
      <c r="E77" s="51"/>
      <c r="F77" s="51"/>
      <c r="G77" s="28"/>
      <c r="H77" s="167" t="s">
        <v>61</v>
      </c>
      <c r="I77" s="287">
        <f>(I71-I74)*G18</f>
        <v>99000</v>
      </c>
      <c r="J77" s="57"/>
      <c r="K77" s="28"/>
      <c r="L77" s="163"/>
      <c r="M77" s="28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</row>
    <row r="78" spans="2:158" ht="15" customHeight="1">
      <c r="B78" s="28"/>
      <c r="C78" s="28"/>
      <c r="D78" s="51"/>
      <c r="E78" s="51"/>
      <c r="F78" s="51"/>
      <c r="G78" s="28"/>
      <c r="H78" s="232"/>
      <c r="I78" s="231" t="s">
        <v>157</v>
      </c>
      <c r="J78" s="28"/>
      <c r="K78" s="28"/>
      <c r="L78" s="164">
        <f>L75+1</f>
        <v>17</v>
      </c>
      <c r="M78" s="233" t="s">
        <v>48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</row>
    <row r="79" spans="2:158" ht="15" customHeight="1">
      <c r="B79" s="28"/>
      <c r="C79" s="28"/>
      <c r="D79" s="51"/>
      <c r="E79" s="51"/>
      <c r="F79" s="51"/>
      <c r="G79" s="28"/>
      <c r="H79" s="167" t="s">
        <v>60</v>
      </c>
      <c r="I79" s="305">
        <v>2302299</v>
      </c>
      <c r="J79" s="28"/>
      <c r="K79" s="29"/>
      <c r="L79" s="163"/>
      <c r="M79" s="28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</row>
    <row r="80" spans="2:158" ht="15" customHeight="1">
      <c r="B80" s="28"/>
      <c r="C80" s="28"/>
      <c r="D80" s="51"/>
      <c r="E80" s="51"/>
      <c r="F80" s="51"/>
      <c r="G80" s="28"/>
      <c r="H80" s="27"/>
      <c r="I80" s="234" t="s">
        <v>162</v>
      </c>
      <c r="J80" s="28"/>
      <c r="K80" s="29"/>
      <c r="L80" s="164">
        <f>L78+1</f>
        <v>18</v>
      </c>
      <c r="M80" s="69" t="s">
        <v>179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</row>
    <row r="81" spans="2:158">
      <c r="B81" s="29"/>
      <c r="C81" s="29"/>
      <c r="D81" s="235"/>
      <c r="E81" s="235"/>
      <c r="F81" s="235"/>
      <c r="G81" s="29"/>
      <c r="H81" s="236"/>
      <c r="I81" s="29"/>
      <c r="J81" s="29"/>
      <c r="K81" s="29"/>
      <c r="L81" s="163"/>
      <c r="M81" s="30" t="s">
        <v>178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</row>
    <row r="82" spans="2:158">
      <c r="B82" s="29"/>
      <c r="C82" s="29"/>
      <c r="D82" s="235"/>
      <c r="E82" s="235"/>
      <c r="F82" s="235"/>
      <c r="G82" s="29"/>
      <c r="H82" s="236"/>
      <c r="I82" s="29"/>
      <c r="J82" s="29"/>
      <c r="K82" s="29"/>
      <c r="L82" s="237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</row>
    <row r="83" spans="2:158">
      <c r="B83" s="29"/>
      <c r="C83" s="29"/>
      <c r="D83" s="235"/>
      <c r="E83" s="235"/>
      <c r="F83" s="235"/>
      <c r="G83" s="29"/>
      <c r="H83" s="236"/>
      <c r="I83" s="29"/>
      <c r="J83" s="29"/>
      <c r="K83" s="29"/>
      <c r="L83" s="237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</row>
    <row r="84" spans="2:158">
      <c r="B84" s="29"/>
      <c r="C84" s="29"/>
      <c r="D84" s="235"/>
      <c r="E84" s="235"/>
      <c r="F84" s="235"/>
      <c r="G84" s="29"/>
      <c r="H84" s="236"/>
      <c r="I84" s="29"/>
      <c r="J84" s="29"/>
      <c r="K84" s="29"/>
      <c r="L84" s="237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</row>
    <row r="85" spans="2:158">
      <c r="B85" s="29"/>
      <c r="C85" s="29"/>
      <c r="D85" s="235"/>
      <c r="E85" s="235"/>
      <c r="F85" s="235"/>
      <c r="G85" s="29"/>
      <c r="H85" s="236"/>
      <c r="I85" s="29"/>
      <c r="J85" s="29"/>
      <c r="K85" s="29"/>
      <c r="L85" s="237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</row>
    <row r="86" spans="2:158">
      <c r="B86" s="29"/>
      <c r="C86" s="29"/>
      <c r="D86" s="235"/>
      <c r="E86" s="235"/>
      <c r="F86" s="235"/>
      <c r="G86" s="29"/>
      <c r="H86" s="236"/>
      <c r="I86" s="29"/>
      <c r="J86" s="29"/>
      <c r="K86" s="29"/>
      <c r="L86" s="237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</row>
    <row r="87" spans="2:158">
      <c r="B87" s="29"/>
      <c r="C87" s="29"/>
      <c r="D87" s="235"/>
      <c r="E87" s="235"/>
      <c r="F87" s="235"/>
      <c r="G87" s="29"/>
      <c r="H87" s="236"/>
      <c r="I87" s="29"/>
      <c r="J87" s="29"/>
      <c r="K87" s="29"/>
      <c r="L87" s="237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</row>
    <row r="88" spans="2:158">
      <c r="B88" s="29"/>
      <c r="C88" s="29"/>
      <c r="D88" s="235"/>
      <c r="E88" s="235"/>
      <c r="F88" s="235"/>
      <c r="G88" s="29"/>
      <c r="H88" s="236"/>
      <c r="I88" s="29"/>
      <c r="J88" s="29"/>
      <c r="K88" s="29"/>
      <c r="L88" s="237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</row>
    <row r="89" spans="2:158">
      <c r="B89" s="29"/>
      <c r="C89" s="29"/>
      <c r="D89" s="235"/>
      <c r="E89" s="235"/>
      <c r="F89" s="235"/>
      <c r="G89" s="29"/>
      <c r="H89" s="236"/>
      <c r="I89" s="29"/>
      <c r="J89" s="29"/>
      <c r="K89" s="29"/>
      <c r="L89" s="237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</row>
    <row r="90" spans="2:158">
      <c r="B90" s="29"/>
      <c r="C90" s="29"/>
      <c r="D90" s="235"/>
      <c r="E90" s="235"/>
      <c r="F90" s="235"/>
      <c r="G90" s="29"/>
      <c r="H90" s="236"/>
      <c r="I90" s="29"/>
      <c r="J90" s="29"/>
      <c r="K90" s="29"/>
      <c r="L90" s="237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</row>
    <row r="91" spans="2:158">
      <c r="B91" s="29"/>
      <c r="C91" s="29"/>
      <c r="D91" s="235"/>
      <c r="E91" s="235"/>
      <c r="F91" s="235"/>
      <c r="G91" s="29"/>
      <c r="H91" s="236"/>
      <c r="I91" s="29"/>
      <c r="J91" s="29"/>
      <c r="K91" s="29"/>
      <c r="L91" s="237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</row>
    <row r="92" spans="2:158">
      <c r="B92" s="29"/>
      <c r="C92" s="29"/>
      <c r="D92" s="238"/>
      <c r="E92" s="238"/>
      <c r="F92" s="238"/>
      <c r="G92" s="223"/>
      <c r="H92" s="223"/>
      <c r="I92" s="29"/>
      <c r="J92" s="29"/>
      <c r="K92" s="29"/>
      <c r="L92" s="237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</row>
    <row r="93" spans="2:158">
      <c r="B93" s="29"/>
      <c r="C93" s="29"/>
      <c r="D93" s="238"/>
      <c r="E93" s="238"/>
      <c r="F93" s="238"/>
      <c r="G93" s="223"/>
      <c r="H93" s="223"/>
      <c r="I93" s="29"/>
      <c r="J93" s="29"/>
      <c r="K93" s="29"/>
      <c r="L93" s="237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</row>
    <row r="94" spans="2:158">
      <c r="B94" s="29"/>
      <c r="C94" s="29"/>
      <c r="D94" s="238"/>
      <c r="E94" s="238"/>
      <c r="F94" s="238"/>
      <c r="G94" s="223"/>
      <c r="H94" s="223"/>
      <c r="I94" s="29"/>
      <c r="J94" s="29"/>
      <c r="K94" s="29"/>
      <c r="L94" s="237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</row>
    <row r="95" spans="2:158">
      <c r="B95" s="29"/>
      <c r="C95" s="29"/>
      <c r="D95" s="238"/>
      <c r="E95" s="238"/>
      <c r="F95" s="238"/>
      <c r="G95" s="223"/>
      <c r="H95" s="223"/>
      <c r="I95" s="29"/>
      <c r="J95" s="29"/>
      <c r="K95" s="29"/>
      <c r="L95" s="237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</row>
    <row r="96" spans="2:158">
      <c r="B96" s="29"/>
      <c r="C96" s="29"/>
      <c r="D96" s="238"/>
      <c r="E96" s="238"/>
      <c r="F96" s="238"/>
      <c r="G96" s="223"/>
      <c r="H96" s="223"/>
      <c r="I96" s="29"/>
      <c r="J96" s="29"/>
      <c r="K96" s="29"/>
      <c r="L96" s="237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</row>
    <row r="97" spans="2:158">
      <c r="B97" s="29"/>
      <c r="C97" s="29"/>
      <c r="D97" s="238"/>
      <c r="E97" s="238"/>
      <c r="F97" s="238"/>
      <c r="G97" s="223"/>
      <c r="H97" s="223"/>
      <c r="I97" s="29"/>
      <c r="J97" s="29"/>
      <c r="K97" s="29"/>
      <c r="L97" s="237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</row>
    <row r="98" spans="2:158">
      <c r="B98" s="29"/>
      <c r="C98" s="29"/>
      <c r="D98" s="239"/>
      <c r="E98" s="239"/>
      <c r="F98" s="239"/>
      <c r="G98" s="240"/>
      <c r="H98" s="223"/>
      <c r="I98" s="29"/>
      <c r="J98" s="29"/>
      <c r="K98" s="29"/>
      <c r="L98" s="237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</row>
    <row r="99" spans="2:158">
      <c r="B99" s="29"/>
      <c r="C99" s="29"/>
      <c r="D99" s="239"/>
      <c r="E99" s="239"/>
      <c r="F99" s="239"/>
      <c r="G99" s="240"/>
      <c r="H99" s="223"/>
      <c r="I99" s="29"/>
      <c r="J99" s="29"/>
      <c r="K99" s="29"/>
      <c r="L99" s="237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</row>
    <row r="100" spans="2:158">
      <c r="B100" s="29"/>
      <c r="C100" s="29"/>
      <c r="D100" s="238"/>
      <c r="E100" s="238"/>
      <c r="F100" s="238"/>
      <c r="G100" s="223"/>
      <c r="H100" s="223"/>
      <c r="I100" s="29"/>
      <c r="J100" s="29"/>
      <c r="K100" s="29"/>
      <c r="L100" s="237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</row>
    <row r="101" spans="2:158">
      <c r="B101" s="29"/>
      <c r="C101" s="29"/>
      <c r="D101" s="238"/>
      <c r="E101" s="238"/>
      <c r="F101" s="238"/>
      <c r="G101" s="223"/>
      <c r="H101" s="223"/>
      <c r="I101" s="29"/>
      <c r="J101" s="29"/>
      <c r="K101" s="29"/>
      <c r="L101" s="237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</row>
    <row r="102" spans="2:158">
      <c r="B102" s="29"/>
      <c r="C102" s="29"/>
      <c r="D102" s="239"/>
      <c r="E102" s="239"/>
      <c r="F102" s="239"/>
      <c r="G102" s="240"/>
      <c r="H102" s="223"/>
      <c r="I102" s="29"/>
      <c r="J102" s="29"/>
      <c r="K102" s="29"/>
      <c r="L102" s="237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</row>
    <row r="103" spans="2:158">
      <c r="B103" s="29"/>
      <c r="C103" s="29"/>
      <c r="D103" s="238"/>
      <c r="E103" s="238"/>
      <c r="F103" s="238"/>
      <c r="G103" s="223"/>
      <c r="H103" s="223"/>
      <c r="I103" s="29"/>
      <c r="J103" s="29"/>
      <c r="K103" s="29"/>
      <c r="L103" s="237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</row>
    <row r="104" spans="2:158">
      <c r="B104" s="29"/>
      <c r="C104" s="29"/>
      <c r="D104" s="239"/>
      <c r="E104" s="239"/>
      <c r="F104" s="239"/>
      <c r="G104" s="240"/>
      <c r="H104" s="223"/>
      <c r="I104" s="29"/>
      <c r="J104" s="29"/>
      <c r="K104" s="29"/>
      <c r="L104" s="237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</row>
    <row r="105" spans="2:158">
      <c r="B105" s="29"/>
      <c r="C105" s="29"/>
      <c r="D105" s="239"/>
      <c r="E105" s="239"/>
      <c r="F105" s="239"/>
      <c r="G105" s="240"/>
      <c r="H105" s="223"/>
      <c r="I105" s="29"/>
      <c r="J105" s="29"/>
      <c r="K105" s="29"/>
      <c r="L105" s="237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</row>
    <row r="106" spans="2:158">
      <c r="B106" s="29"/>
      <c r="C106" s="29"/>
      <c r="D106" s="238"/>
      <c r="E106" s="238"/>
      <c r="F106" s="238"/>
      <c r="G106" s="223"/>
      <c r="H106" s="223"/>
      <c r="I106" s="29"/>
      <c r="J106" s="29"/>
      <c r="K106" s="29"/>
      <c r="L106" s="237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</row>
    <row r="107" spans="2:158">
      <c r="B107" s="29"/>
      <c r="C107" s="29"/>
      <c r="D107" s="238"/>
      <c r="E107" s="238"/>
      <c r="F107" s="238"/>
      <c r="G107" s="223"/>
      <c r="H107" s="223"/>
      <c r="I107" s="29"/>
      <c r="J107" s="29"/>
      <c r="K107" s="29"/>
      <c r="L107" s="237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</row>
    <row r="108" spans="2:158">
      <c r="B108" s="29"/>
      <c r="C108" s="29"/>
      <c r="D108" s="238"/>
      <c r="E108" s="238"/>
      <c r="F108" s="238"/>
      <c r="G108" s="223"/>
      <c r="H108" s="223"/>
      <c r="I108" s="29"/>
      <c r="J108" s="29"/>
      <c r="K108" s="29"/>
      <c r="L108" s="237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</row>
    <row r="109" spans="2:158">
      <c r="B109" s="29"/>
      <c r="C109" s="29"/>
      <c r="D109" s="238"/>
      <c r="E109" s="238"/>
      <c r="F109" s="238"/>
      <c r="G109" s="223"/>
      <c r="H109" s="223"/>
      <c r="I109" s="29"/>
      <c r="J109" s="29"/>
      <c r="K109" s="29"/>
      <c r="L109" s="237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</row>
    <row r="110" spans="2:158">
      <c r="B110" s="29"/>
      <c r="C110" s="29"/>
      <c r="D110" s="238"/>
      <c r="E110" s="238"/>
      <c r="F110" s="238"/>
      <c r="G110" s="223"/>
      <c r="H110" s="223"/>
      <c r="I110" s="29"/>
      <c r="J110" s="29"/>
      <c r="K110" s="29"/>
      <c r="L110" s="237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</row>
    <row r="111" spans="2:158">
      <c r="B111" s="29"/>
      <c r="C111" s="29"/>
      <c r="D111" s="238"/>
      <c r="E111" s="238"/>
      <c r="F111" s="238"/>
      <c r="G111" s="223"/>
      <c r="H111" s="223"/>
      <c r="I111" s="29"/>
      <c r="J111" s="29"/>
      <c r="K111" s="29"/>
      <c r="L111" s="237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</row>
    <row r="112" spans="2:158">
      <c r="B112" s="29"/>
      <c r="C112" s="29"/>
      <c r="D112" s="238"/>
      <c r="E112" s="238"/>
      <c r="F112" s="238"/>
      <c r="G112" s="223"/>
      <c r="H112" s="223"/>
      <c r="I112" s="29"/>
      <c r="J112" s="29"/>
      <c r="K112" s="29"/>
      <c r="L112" s="237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</row>
    <row r="113" spans="2:158">
      <c r="B113" s="29"/>
      <c r="C113" s="29"/>
      <c r="D113" s="238"/>
      <c r="E113" s="238"/>
      <c r="F113" s="238"/>
      <c r="G113" s="223"/>
      <c r="H113" s="223"/>
      <c r="I113" s="29"/>
      <c r="J113" s="29"/>
      <c r="K113" s="29"/>
      <c r="L113" s="237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</row>
    <row r="114" spans="2:158">
      <c r="B114" s="29"/>
      <c r="C114" s="29"/>
      <c r="D114" s="239"/>
      <c r="E114" s="239"/>
      <c r="F114" s="239"/>
      <c r="G114" s="240"/>
      <c r="H114" s="223"/>
      <c r="I114" s="29"/>
      <c r="J114" s="29"/>
      <c r="K114" s="29"/>
      <c r="L114" s="237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</row>
    <row r="115" spans="2:158">
      <c r="B115" s="29"/>
      <c r="C115" s="29"/>
      <c r="D115" s="238"/>
      <c r="E115" s="238"/>
      <c r="F115" s="238"/>
      <c r="G115" s="223"/>
      <c r="H115" s="236"/>
      <c r="I115" s="29"/>
      <c r="J115" s="29"/>
      <c r="K115" s="29"/>
      <c r="L115" s="237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</row>
    <row r="116" spans="2:158">
      <c r="B116" s="29"/>
      <c r="C116" s="29"/>
      <c r="D116" s="235"/>
      <c r="E116" s="235"/>
      <c r="F116" s="235"/>
      <c r="G116" s="29"/>
      <c r="H116" s="236"/>
      <c r="I116" s="29"/>
      <c r="J116" s="29"/>
      <c r="K116" s="29"/>
      <c r="L116" s="237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</row>
    <row r="117" spans="2:158">
      <c r="B117" s="29"/>
      <c r="C117" s="29"/>
      <c r="D117" s="235"/>
      <c r="E117" s="235"/>
      <c r="F117" s="235"/>
      <c r="G117" s="29"/>
      <c r="H117" s="236"/>
      <c r="I117" s="29"/>
      <c r="J117" s="29"/>
      <c r="K117" s="29"/>
      <c r="L117" s="237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</row>
    <row r="118" spans="2:158">
      <c r="B118" s="29"/>
      <c r="C118" s="29"/>
      <c r="D118" s="235"/>
      <c r="E118" s="235"/>
      <c r="F118" s="235"/>
      <c r="G118" s="29"/>
      <c r="H118" s="236"/>
      <c r="I118" s="29"/>
      <c r="J118" s="29"/>
      <c r="K118" s="29"/>
      <c r="L118" s="237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</row>
    <row r="119" spans="2:158">
      <c r="B119" s="29"/>
      <c r="C119" s="29"/>
      <c r="D119" s="235"/>
      <c r="E119" s="235"/>
      <c r="F119" s="235"/>
      <c r="G119" s="29"/>
      <c r="H119" s="236"/>
      <c r="I119" s="29"/>
      <c r="J119" s="29"/>
      <c r="K119" s="29"/>
      <c r="L119" s="237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</row>
    <row r="120" spans="2:158">
      <c r="B120" s="29"/>
      <c r="C120" s="29"/>
      <c r="D120" s="235"/>
      <c r="E120" s="235"/>
      <c r="F120" s="235"/>
      <c r="G120" s="29"/>
      <c r="H120" s="236"/>
      <c r="I120" s="29"/>
      <c r="J120" s="29"/>
      <c r="K120" s="29"/>
      <c r="L120" s="237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</row>
    <row r="121" spans="2:158">
      <c r="B121" s="29"/>
      <c r="C121" s="29"/>
      <c r="D121" s="235"/>
      <c r="E121" s="235"/>
      <c r="F121" s="235"/>
      <c r="G121" s="29"/>
      <c r="H121" s="236"/>
      <c r="I121" s="29"/>
      <c r="J121" s="29"/>
      <c r="K121" s="29"/>
      <c r="L121" s="237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</row>
    <row r="122" spans="2:158">
      <c r="B122" s="29"/>
      <c r="C122" s="29"/>
      <c r="D122" s="235"/>
      <c r="E122" s="235"/>
      <c r="F122" s="235"/>
      <c r="G122" s="29"/>
      <c r="H122" s="236"/>
      <c r="I122" s="29"/>
      <c r="J122" s="29"/>
      <c r="K122" s="29"/>
      <c r="L122" s="237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</row>
    <row r="123" spans="2:158">
      <c r="B123" s="29"/>
      <c r="C123" s="29"/>
      <c r="D123" s="235"/>
      <c r="E123" s="235"/>
      <c r="F123" s="235"/>
      <c r="G123" s="29"/>
      <c r="H123" s="236"/>
      <c r="I123" s="29"/>
      <c r="J123" s="29"/>
      <c r="K123" s="29"/>
      <c r="L123" s="237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</row>
    <row r="124" spans="2:158">
      <c r="B124" s="29"/>
      <c r="C124" s="29"/>
      <c r="D124" s="235"/>
      <c r="E124" s="235"/>
      <c r="F124" s="235"/>
      <c r="G124" s="29"/>
      <c r="H124" s="236"/>
      <c r="I124" s="29"/>
      <c r="J124" s="29"/>
      <c r="K124" s="29"/>
      <c r="L124" s="237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</row>
    <row r="125" spans="2:158">
      <c r="B125" s="29"/>
      <c r="C125" s="29"/>
      <c r="D125" s="235"/>
      <c r="E125" s="235"/>
      <c r="F125" s="235"/>
      <c r="G125" s="29"/>
      <c r="H125" s="236"/>
      <c r="I125" s="29"/>
      <c r="J125" s="29"/>
      <c r="K125" s="29"/>
      <c r="L125" s="237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</row>
    <row r="126" spans="2:158">
      <c r="B126" s="29"/>
      <c r="C126" s="29"/>
      <c r="D126" s="235"/>
      <c r="E126" s="235"/>
      <c r="F126" s="235"/>
      <c r="G126" s="29"/>
      <c r="H126" s="236"/>
      <c r="I126" s="29"/>
      <c r="J126" s="29"/>
      <c r="K126" s="29"/>
      <c r="L126" s="237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</row>
    <row r="127" spans="2:158">
      <c r="B127" s="29"/>
      <c r="C127" s="29"/>
      <c r="D127" s="235"/>
      <c r="E127" s="235"/>
      <c r="F127" s="235"/>
      <c r="G127" s="29"/>
      <c r="H127" s="236"/>
      <c r="I127" s="29"/>
      <c r="J127" s="29"/>
      <c r="K127" s="29"/>
      <c r="L127" s="237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</row>
    <row r="128" spans="2:158">
      <c r="B128" s="29"/>
      <c r="C128" s="29"/>
      <c r="D128" s="235"/>
      <c r="E128" s="235"/>
      <c r="F128" s="235"/>
      <c r="G128" s="29"/>
      <c r="H128" s="236"/>
      <c r="I128" s="29"/>
      <c r="J128" s="29"/>
      <c r="K128" s="29"/>
      <c r="L128" s="237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</row>
    <row r="129" spans="2:158">
      <c r="B129" s="29"/>
      <c r="C129" s="29"/>
      <c r="D129" s="235"/>
      <c r="E129" s="235"/>
      <c r="F129" s="235"/>
      <c r="G129" s="29"/>
      <c r="H129" s="236"/>
      <c r="I129" s="29"/>
      <c r="J129" s="29"/>
      <c r="K129" s="29"/>
      <c r="L129" s="237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</row>
    <row r="130" spans="2:158">
      <c r="B130" s="29"/>
      <c r="C130" s="29"/>
      <c r="D130" s="235"/>
      <c r="E130" s="235"/>
      <c r="F130" s="235"/>
      <c r="G130" s="29"/>
      <c r="H130" s="236"/>
      <c r="I130" s="29"/>
      <c r="J130" s="29"/>
      <c r="K130" s="29"/>
      <c r="L130" s="237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</row>
    <row r="131" spans="2:158">
      <c r="B131" s="29"/>
      <c r="C131" s="29"/>
      <c r="D131" s="235"/>
      <c r="E131" s="235"/>
      <c r="F131" s="235"/>
      <c r="G131" s="29"/>
      <c r="H131" s="236"/>
      <c r="I131" s="29"/>
      <c r="J131" s="29"/>
      <c r="K131" s="29"/>
      <c r="L131" s="237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</row>
    <row r="132" spans="2:158">
      <c r="B132" s="29"/>
      <c r="C132" s="29"/>
      <c r="D132" s="235"/>
      <c r="E132" s="235"/>
      <c r="F132" s="235"/>
      <c r="G132" s="29"/>
      <c r="H132" s="236"/>
      <c r="I132" s="29"/>
      <c r="J132" s="29"/>
      <c r="K132" s="29"/>
      <c r="L132" s="237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</row>
    <row r="133" spans="2:158">
      <c r="B133" s="29"/>
      <c r="C133" s="29"/>
      <c r="D133" s="235"/>
      <c r="E133" s="235"/>
      <c r="F133" s="235"/>
      <c r="G133" s="29"/>
      <c r="H133" s="236"/>
      <c r="I133" s="29"/>
      <c r="J133" s="29"/>
      <c r="K133" s="29"/>
      <c r="L133" s="237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</row>
    <row r="134" spans="2:158">
      <c r="B134" s="29"/>
      <c r="C134" s="29"/>
      <c r="D134" s="235"/>
      <c r="E134" s="235"/>
      <c r="F134" s="235"/>
      <c r="G134" s="29"/>
      <c r="H134" s="236"/>
      <c r="I134" s="29"/>
      <c r="J134" s="29"/>
      <c r="K134" s="29"/>
      <c r="L134" s="237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</row>
    <row r="135" spans="2:158">
      <c r="B135" s="29"/>
      <c r="C135" s="29"/>
      <c r="D135" s="235"/>
      <c r="E135" s="235"/>
      <c r="F135" s="235"/>
      <c r="G135" s="29"/>
      <c r="H135" s="236"/>
      <c r="I135" s="29"/>
      <c r="J135" s="29"/>
      <c r="K135" s="29"/>
      <c r="L135" s="237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</row>
    <row r="136" spans="2:158">
      <c r="B136" s="29"/>
      <c r="C136" s="29"/>
      <c r="D136" s="235"/>
      <c r="E136" s="235"/>
      <c r="F136" s="235"/>
      <c r="G136" s="29"/>
      <c r="H136" s="236"/>
      <c r="I136" s="29"/>
      <c r="J136" s="29"/>
      <c r="K136" s="29"/>
      <c r="L136" s="237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</row>
    <row r="137" spans="2:158">
      <c r="B137" s="29"/>
      <c r="C137" s="29"/>
      <c r="D137" s="235"/>
      <c r="E137" s="235"/>
      <c r="F137" s="235"/>
      <c r="G137" s="29"/>
      <c r="H137" s="236"/>
      <c r="I137" s="29"/>
      <c r="J137" s="29"/>
      <c r="K137" s="29"/>
      <c r="L137" s="237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</row>
    <row r="138" spans="2:158">
      <c r="B138" s="29"/>
      <c r="C138" s="29"/>
      <c r="D138" s="235"/>
      <c r="E138" s="235"/>
      <c r="F138" s="235"/>
      <c r="G138" s="29"/>
      <c r="H138" s="236"/>
      <c r="I138" s="29"/>
      <c r="J138" s="29"/>
      <c r="K138" s="29"/>
      <c r="L138" s="237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</row>
    <row r="139" spans="2:158">
      <c r="B139" s="29"/>
      <c r="C139" s="29"/>
      <c r="D139" s="235"/>
      <c r="E139" s="235"/>
      <c r="F139" s="235"/>
      <c r="G139" s="29"/>
      <c r="H139" s="236"/>
      <c r="I139" s="29"/>
      <c r="J139" s="29"/>
      <c r="K139" s="29"/>
      <c r="L139" s="237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</row>
    <row r="140" spans="2:158">
      <c r="B140" s="29"/>
      <c r="C140" s="29"/>
      <c r="D140" s="235"/>
      <c r="E140" s="235"/>
      <c r="F140" s="235"/>
      <c r="G140" s="29"/>
      <c r="H140" s="236"/>
      <c r="I140" s="29"/>
      <c r="J140" s="29"/>
      <c r="K140" s="29"/>
      <c r="L140" s="237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</row>
    <row r="141" spans="2:158">
      <c r="B141" s="29"/>
      <c r="C141" s="29"/>
      <c r="D141" s="235"/>
      <c r="E141" s="235"/>
      <c r="F141" s="235"/>
      <c r="G141" s="29"/>
      <c r="H141" s="236"/>
      <c r="I141" s="29"/>
      <c r="J141" s="29"/>
      <c r="K141" s="29"/>
      <c r="L141" s="237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</row>
    <row r="142" spans="2:158">
      <c r="B142" s="29"/>
      <c r="C142" s="29"/>
      <c r="D142" s="235"/>
      <c r="E142" s="235"/>
      <c r="F142" s="235"/>
      <c r="G142" s="29"/>
      <c r="H142" s="236"/>
      <c r="I142" s="29"/>
      <c r="J142" s="29"/>
      <c r="K142" s="29"/>
      <c r="L142" s="237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</row>
    <row r="143" spans="2:158">
      <c r="B143" s="29"/>
      <c r="C143" s="29"/>
      <c r="D143" s="235"/>
      <c r="E143" s="235"/>
      <c r="F143" s="235"/>
      <c r="G143" s="29"/>
      <c r="H143" s="236"/>
      <c r="I143" s="29"/>
      <c r="J143" s="29"/>
      <c r="K143" s="29"/>
      <c r="L143" s="237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</row>
    <row r="144" spans="2:158">
      <c r="B144" s="29"/>
      <c r="C144" s="29"/>
      <c r="D144" s="235"/>
      <c r="E144" s="235"/>
      <c r="F144" s="235"/>
      <c r="G144" s="29"/>
      <c r="H144" s="236"/>
      <c r="I144" s="29"/>
      <c r="J144" s="29"/>
      <c r="K144" s="29"/>
      <c r="L144" s="237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</row>
    <row r="145" spans="2:158">
      <c r="B145" s="29"/>
      <c r="C145" s="29"/>
      <c r="D145" s="235"/>
      <c r="E145" s="235"/>
      <c r="F145" s="235"/>
      <c r="G145" s="29"/>
      <c r="H145" s="236"/>
      <c r="I145" s="29"/>
      <c r="J145" s="29"/>
      <c r="K145" s="29"/>
      <c r="L145" s="237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</row>
    <row r="146" spans="2:158">
      <c r="B146" s="29"/>
      <c r="C146" s="29"/>
      <c r="D146" s="235"/>
      <c r="E146" s="235"/>
      <c r="F146" s="235"/>
      <c r="G146" s="29"/>
      <c r="H146" s="236"/>
      <c r="I146" s="29"/>
      <c r="J146" s="29"/>
      <c r="K146" s="29"/>
      <c r="L146" s="237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</row>
    <row r="147" spans="2:158">
      <c r="B147" s="29"/>
      <c r="C147" s="29"/>
      <c r="D147" s="235"/>
      <c r="E147" s="235"/>
      <c r="F147" s="235"/>
      <c r="G147" s="29"/>
      <c r="H147" s="236"/>
      <c r="I147" s="29"/>
      <c r="J147" s="29"/>
      <c r="K147" s="29"/>
      <c r="L147" s="237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</row>
    <row r="148" spans="2:158">
      <c r="B148" s="29"/>
      <c r="C148" s="29"/>
      <c r="D148" s="235"/>
      <c r="E148" s="235"/>
      <c r="F148" s="235"/>
      <c r="G148" s="29"/>
      <c r="H148" s="236"/>
      <c r="I148" s="29"/>
      <c r="J148" s="29"/>
      <c r="K148" s="29"/>
      <c r="L148" s="237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</row>
    <row r="149" spans="2:158">
      <c r="B149" s="29"/>
      <c r="C149" s="29"/>
      <c r="D149" s="235"/>
      <c r="E149" s="235"/>
      <c r="F149" s="235"/>
      <c r="G149" s="29"/>
      <c r="H149" s="236"/>
      <c r="I149" s="29"/>
      <c r="J149" s="29"/>
      <c r="K149" s="29"/>
      <c r="L149" s="237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</row>
    <row r="150" spans="2:158">
      <c r="B150" s="29"/>
      <c r="C150" s="29"/>
      <c r="D150" s="235"/>
      <c r="E150" s="235"/>
      <c r="F150" s="235"/>
      <c r="G150" s="29"/>
      <c r="H150" s="236"/>
      <c r="I150" s="29"/>
      <c r="J150" s="29"/>
      <c r="K150" s="29"/>
      <c r="L150" s="237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</row>
    <row r="151" spans="2:158">
      <c r="B151" s="29"/>
      <c r="C151" s="29"/>
      <c r="D151" s="235"/>
      <c r="E151" s="235"/>
      <c r="F151" s="235"/>
      <c r="G151" s="29"/>
      <c r="H151" s="236"/>
      <c r="I151" s="29"/>
      <c r="J151" s="29"/>
      <c r="K151" s="29"/>
      <c r="L151" s="237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</row>
    <row r="152" spans="2:158">
      <c r="B152" s="29"/>
      <c r="C152" s="29"/>
      <c r="D152" s="235"/>
      <c r="E152" s="235"/>
      <c r="F152" s="235"/>
      <c r="G152" s="29"/>
      <c r="H152" s="236"/>
      <c r="I152" s="29"/>
      <c r="J152" s="29"/>
      <c r="K152" s="29"/>
      <c r="L152" s="237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</row>
    <row r="153" spans="2:158">
      <c r="B153" s="29"/>
      <c r="C153" s="29"/>
      <c r="D153" s="235"/>
      <c r="E153" s="235"/>
      <c r="F153" s="235"/>
      <c r="G153" s="29"/>
      <c r="H153" s="236"/>
      <c r="I153" s="29"/>
      <c r="J153" s="29"/>
      <c r="K153" s="29"/>
      <c r="L153" s="237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</row>
    <row r="154" spans="2:158">
      <c r="B154" s="29"/>
      <c r="C154" s="29"/>
      <c r="D154" s="235"/>
      <c r="E154" s="235"/>
      <c r="F154" s="235"/>
      <c r="G154" s="29"/>
      <c r="H154" s="236"/>
      <c r="I154" s="29"/>
      <c r="J154" s="29"/>
      <c r="K154" s="29"/>
      <c r="L154" s="237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</row>
    <row r="155" spans="2:158">
      <c r="B155" s="29"/>
      <c r="C155" s="29"/>
      <c r="D155" s="235"/>
      <c r="E155" s="235"/>
      <c r="F155" s="235"/>
      <c r="G155" s="29"/>
      <c r="H155" s="236"/>
      <c r="I155" s="29"/>
      <c r="J155" s="29"/>
      <c r="K155" s="29"/>
      <c r="L155" s="237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</row>
    <row r="156" spans="2:158">
      <c r="B156" s="29"/>
      <c r="C156" s="29"/>
      <c r="D156" s="235"/>
      <c r="E156" s="235"/>
      <c r="F156" s="235"/>
      <c r="G156" s="29"/>
      <c r="H156" s="236"/>
      <c r="I156" s="29"/>
      <c r="J156" s="29"/>
      <c r="K156" s="29"/>
      <c r="L156" s="237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</row>
    <row r="157" spans="2:158">
      <c r="B157" s="29"/>
      <c r="C157" s="29"/>
      <c r="D157" s="235"/>
      <c r="E157" s="235"/>
      <c r="F157" s="235"/>
      <c r="G157" s="29"/>
      <c r="H157" s="236"/>
      <c r="I157" s="29"/>
      <c r="J157" s="29"/>
      <c r="K157" s="29"/>
      <c r="L157" s="237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</row>
    <row r="158" spans="2:158">
      <c r="B158" s="29"/>
      <c r="C158" s="29"/>
      <c r="D158" s="235"/>
      <c r="E158" s="235"/>
      <c r="F158" s="235"/>
      <c r="G158" s="29"/>
      <c r="H158" s="236"/>
      <c r="I158" s="29"/>
      <c r="J158" s="29"/>
      <c r="K158" s="29"/>
      <c r="L158" s="237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</row>
    <row r="159" spans="2:158">
      <c r="B159" s="29"/>
      <c r="C159" s="29"/>
      <c r="D159" s="235"/>
      <c r="E159" s="235"/>
      <c r="F159" s="235"/>
      <c r="G159" s="29"/>
      <c r="H159" s="236"/>
      <c r="I159" s="29"/>
      <c r="J159" s="29"/>
      <c r="K159" s="29"/>
      <c r="L159" s="237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</row>
    <row r="160" spans="2:158">
      <c r="B160" s="29"/>
      <c r="C160" s="29"/>
      <c r="D160" s="235"/>
      <c r="E160" s="235"/>
      <c r="F160" s="235"/>
      <c r="G160" s="29"/>
      <c r="H160" s="236"/>
      <c r="I160" s="29"/>
      <c r="J160" s="29"/>
      <c r="K160" s="29"/>
      <c r="L160" s="237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</row>
    <row r="161" spans="2:158">
      <c r="B161" s="29"/>
      <c r="C161" s="29"/>
      <c r="D161" s="235"/>
      <c r="E161" s="235"/>
      <c r="F161" s="235"/>
      <c r="G161" s="29"/>
      <c r="H161" s="236"/>
      <c r="I161" s="29"/>
      <c r="J161" s="29"/>
      <c r="K161" s="29"/>
      <c r="L161" s="237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</row>
    <row r="162" spans="2:158">
      <c r="B162" s="29"/>
      <c r="C162" s="29"/>
      <c r="D162" s="235"/>
      <c r="E162" s="235"/>
      <c r="F162" s="235"/>
      <c r="G162" s="29"/>
      <c r="H162" s="236"/>
      <c r="I162" s="29"/>
      <c r="J162" s="29"/>
      <c r="K162" s="29"/>
      <c r="L162" s="237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</row>
    <row r="163" spans="2:158">
      <c r="B163" s="29"/>
      <c r="C163" s="29"/>
      <c r="D163" s="235"/>
      <c r="E163" s="235"/>
      <c r="F163" s="235"/>
      <c r="G163" s="29"/>
      <c r="H163" s="236"/>
      <c r="I163" s="29"/>
      <c r="J163" s="29"/>
      <c r="K163" s="29"/>
      <c r="L163" s="237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</row>
    <row r="164" spans="2:158">
      <c r="B164" s="29"/>
      <c r="C164" s="29"/>
      <c r="D164" s="235"/>
      <c r="E164" s="235"/>
      <c r="F164" s="235"/>
      <c r="G164" s="29"/>
      <c r="H164" s="236"/>
      <c r="I164" s="29"/>
      <c r="J164" s="29"/>
      <c r="K164" s="29"/>
      <c r="L164" s="237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</row>
    <row r="165" spans="2:158">
      <c r="B165" s="29"/>
      <c r="C165" s="29"/>
      <c r="D165" s="235"/>
      <c r="E165" s="235"/>
      <c r="F165" s="235"/>
      <c r="G165" s="29"/>
      <c r="H165" s="236"/>
      <c r="I165" s="29"/>
      <c r="J165" s="29"/>
      <c r="K165" s="29"/>
      <c r="L165" s="237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</row>
    <row r="166" spans="2:158">
      <c r="B166" s="29"/>
      <c r="C166" s="29"/>
      <c r="D166" s="235"/>
      <c r="E166" s="235"/>
      <c r="F166" s="235"/>
      <c r="G166" s="29"/>
      <c r="H166" s="236"/>
      <c r="I166" s="29"/>
      <c r="J166" s="29"/>
      <c r="K166" s="29"/>
      <c r="L166" s="237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</row>
    <row r="167" spans="2:158">
      <c r="B167" s="29"/>
      <c r="C167" s="29"/>
      <c r="D167" s="235"/>
      <c r="E167" s="235"/>
      <c r="F167" s="235"/>
      <c r="G167" s="29"/>
      <c r="H167" s="236"/>
      <c r="I167" s="29"/>
      <c r="J167" s="29"/>
      <c r="K167" s="29"/>
      <c r="L167" s="237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</row>
    <row r="168" spans="2:158">
      <c r="B168" s="29"/>
      <c r="C168" s="29"/>
      <c r="D168" s="235"/>
      <c r="E168" s="235"/>
      <c r="F168" s="235"/>
      <c r="G168" s="29"/>
      <c r="H168" s="236"/>
      <c r="I168" s="29"/>
      <c r="J168" s="29"/>
      <c r="K168" s="29"/>
      <c r="L168" s="237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</row>
    <row r="169" spans="2:158">
      <c r="B169" s="29"/>
      <c r="C169" s="29"/>
      <c r="D169" s="235"/>
      <c r="E169" s="235"/>
      <c r="F169" s="235"/>
      <c r="G169" s="29"/>
      <c r="H169" s="236"/>
      <c r="I169" s="29"/>
      <c r="J169" s="29"/>
      <c r="K169" s="29"/>
      <c r="L169" s="237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</row>
    <row r="170" spans="2:158">
      <c r="B170" s="29"/>
      <c r="C170" s="29"/>
      <c r="D170" s="235"/>
      <c r="E170" s="235"/>
      <c r="F170" s="235"/>
      <c r="G170" s="29"/>
      <c r="H170" s="236"/>
      <c r="I170" s="29"/>
      <c r="J170" s="29"/>
      <c r="K170" s="29"/>
      <c r="L170" s="237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</row>
    <row r="171" spans="2:158">
      <c r="B171" s="29"/>
      <c r="C171" s="29"/>
      <c r="D171" s="235"/>
      <c r="E171" s="235"/>
      <c r="F171" s="235"/>
      <c r="G171" s="29"/>
      <c r="H171" s="236"/>
      <c r="I171" s="29"/>
      <c r="J171" s="29"/>
      <c r="K171" s="29"/>
      <c r="L171" s="237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</row>
    <row r="172" spans="2:158">
      <c r="B172" s="29"/>
      <c r="C172" s="29"/>
      <c r="D172" s="235"/>
      <c r="E172" s="235"/>
      <c r="F172" s="235"/>
      <c r="G172" s="29"/>
      <c r="H172" s="236"/>
      <c r="I172" s="29"/>
      <c r="J172" s="29"/>
      <c r="K172" s="29"/>
      <c r="L172" s="237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</row>
    <row r="173" spans="2:158">
      <c r="B173" s="29"/>
      <c r="C173" s="29"/>
      <c r="D173" s="235"/>
      <c r="E173" s="235"/>
      <c r="F173" s="235"/>
      <c r="G173" s="29"/>
      <c r="H173" s="236"/>
      <c r="I173" s="29"/>
      <c r="J173" s="29"/>
      <c r="K173" s="29"/>
      <c r="L173" s="237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</row>
    <row r="174" spans="2:158">
      <c r="B174" s="29"/>
      <c r="C174" s="29"/>
      <c r="D174" s="235"/>
      <c r="E174" s="235"/>
      <c r="F174" s="235"/>
      <c r="G174" s="29"/>
      <c r="H174" s="236"/>
      <c r="I174" s="29"/>
      <c r="J174" s="29"/>
      <c r="K174" s="29"/>
      <c r="L174" s="237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</row>
    <row r="175" spans="2:158">
      <c r="B175" s="29"/>
      <c r="C175" s="29"/>
      <c r="D175" s="235"/>
      <c r="E175" s="235"/>
      <c r="F175" s="235"/>
      <c r="G175" s="29"/>
      <c r="H175" s="236"/>
      <c r="I175" s="29"/>
      <c r="J175" s="29"/>
      <c r="K175" s="29"/>
      <c r="L175" s="237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</row>
    <row r="176" spans="2:158">
      <c r="B176" s="29"/>
      <c r="C176" s="29"/>
      <c r="D176" s="235"/>
      <c r="E176" s="235"/>
      <c r="F176" s="235"/>
      <c r="G176" s="29"/>
      <c r="H176" s="236"/>
      <c r="I176" s="29"/>
      <c r="J176" s="29"/>
      <c r="K176" s="29"/>
      <c r="L176" s="237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</row>
    <row r="177" spans="2:158">
      <c r="B177" s="29"/>
      <c r="C177" s="29"/>
      <c r="D177" s="235"/>
      <c r="E177" s="235"/>
      <c r="F177" s="235"/>
      <c r="G177" s="29"/>
      <c r="H177" s="236"/>
      <c r="I177" s="29"/>
      <c r="J177" s="29"/>
      <c r="K177" s="29"/>
      <c r="L177" s="237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</row>
    <row r="178" spans="2:158">
      <c r="B178" s="29"/>
      <c r="C178" s="29"/>
      <c r="D178" s="235"/>
      <c r="E178" s="235"/>
      <c r="F178" s="235"/>
      <c r="G178" s="29"/>
      <c r="H178" s="236"/>
      <c r="I178" s="29"/>
      <c r="J178" s="29"/>
      <c r="K178" s="29"/>
      <c r="L178" s="237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</row>
    <row r="179" spans="2:158">
      <c r="B179" s="29"/>
      <c r="C179" s="29"/>
      <c r="D179" s="235"/>
      <c r="E179" s="235"/>
      <c r="F179" s="235"/>
      <c r="G179" s="29"/>
      <c r="H179" s="236"/>
      <c r="I179" s="29"/>
      <c r="J179" s="29"/>
      <c r="K179" s="29"/>
      <c r="L179" s="237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</row>
    <row r="180" spans="2:158">
      <c r="B180" s="29"/>
      <c r="C180" s="29"/>
      <c r="D180" s="235"/>
      <c r="E180" s="235"/>
      <c r="F180" s="235"/>
      <c r="G180" s="29"/>
      <c r="H180" s="236"/>
      <c r="I180" s="29"/>
      <c r="J180" s="29"/>
      <c r="K180" s="29"/>
      <c r="L180" s="237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</row>
    <row r="181" spans="2:158">
      <c r="B181" s="29"/>
      <c r="C181" s="29"/>
      <c r="D181" s="235"/>
      <c r="E181" s="235"/>
      <c r="F181" s="235"/>
      <c r="G181" s="29"/>
      <c r="H181" s="236"/>
      <c r="I181" s="29"/>
      <c r="J181" s="29"/>
      <c r="K181" s="29"/>
      <c r="L181" s="237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</row>
    <row r="182" spans="2:158">
      <c r="B182" s="29"/>
      <c r="C182" s="29"/>
      <c r="D182" s="235"/>
      <c r="E182" s="235"/>
      <c r="F182" s="235"/>
      <c r="G182" s="29"/>
      <c r="H182" s="236"/>
      <c r="I182" s="29"/>
      <c r="J182" s="29"/>
      <c r="K182" s="29"/>
      <c r="L182" s="237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</row>
    <row r="183" spans="2:158">
      <c r="B183" s="29"/>
      <c r="C183" s="29"/>
      <c r="D183" s="235"/>
      <c r="E183" s="235"/>
      <c r="F183" s="235"/>
      <c r="G183" s="29"/>
      <c r="H183" s="236"/>
      <c r="I183" s="29"/>
      <c r="J183" s="29"/>
      <c r="K183" s="29"/>
      <c r="L183" s="237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</row>
    <row r="184" spans="2:158">
      <c r="B184" s="29"/>
      <c r="C184" s="29"/>
      <c r="D184" s="235"/>
      <c r="E184" s="235"/>
      <c r="F184" s="235"/>
      <c r="G184" s="29"/>
      <c r="H184" s="236"/>
      <c r="I184" s="29"/>
      <c r="J184" s="29"/>
      <c r="K184" s="29"/>
      <c r="L184" s="237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</row>
    <row r="185" spans="2:158">
      <c r="B185" s="29"/>
      <c r="C185" s="29"/>
      <c r="D185" s="235"/>
      <c r="E185" s="235"/>
      <c r="F185" s="235"/>
      <c r="G185" s="29"/>
      <c r="H185" s="236"/>
      <c r="I185" s="29"/>
      <c r="J185" s="29"/>
      <c r="K185" s="29"/>
      <c r="L185" s="237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</row>
    <row r="186" spans="2:158">
      <c r="B186" s="29"/>
      <c r="C186" s="29"/>
      <c r="D186" s="235"/>
      <c r="E186" s="235"/>
      <c r="F186" s="235"/>
      <c r="G186" s="29"/>
      <c r="H186" s="236"/>
      <c r="I186" s="29"/>
      <c r="J186" s="29"/>
      <c r="K186" s="29"/>
      <c r="L186" s="237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</row>
    <row r="187" spans="2:158">
      <c r="B187" s="29"/>
      <c r="C187" s="29"/>
      <c r="D187" s="235"/>
      <c r="E187" s="235"/>
      <c r="F187" s="235"/>
      <c r="G187" s="29"/>
      <c r="H187" s="236"/>
      <c r="I187" s="29"/>
      <c r="J187" s="29"/>
      <c r="K187" s="29"/>
      <c r="L187" s="237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</row>
    <row r="188" spans="2:158">
      <c r="B188" s="29"/>
      <c r="C188" s="29"/>
      <c r="D188" s="235"/>
      <c r="E188" s="235"/>
      <c r="F188" s="235"/>
      <c r="G188" s="29"/>
      <c r="H188" s="236"/>
      <c r="I188" s="29"/>
      <c r="J188" s="29"/>
      <c r="K188" s="29"/>
      <c r="L188" s="237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</row>
    <row r="189" spans="2:158">
      <c r="B189" s="29"/>
      <c r="C189" s="29"/>
      <c r="D189" s="235"/>
      <c r="E189" s="235"/>
      <c r="F189" s="235"/>
      <c r="G189" s="29"/>
      <c r="H189" s="236"/>
      <c r="I189" s="29"/>
      <c r="J189" s="29"/>
      <c r="K189" s="29"/>
      <c r="L189" s="237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</row>
    <row r="190" spans="2:158">
      <c r="B190" s="29"/>
      <c r="C190" s="29"/>
      <c r="D190" s="235"/>
      <c r="E190" s="235"/>
      <c r="F190" s="235"/>
      <c r="G190" s="29"/>
      <c r="H190" s="236"/>
      <c r="I190" s="29"/>
      <c r="J190" s="29"/>
      <c r="K190" s="29"/>
      <c r="L190" s="237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</row>
    <row r="191" spans="2:158">
      <c r="B191" s="29"/>
      <c r="C191" s="29"/>
      <c r="D191" s="235"/>
      <c r="E191" s="235"/>
      <c r="F191" s="235"/>
      <c r="G191" s="29"/>
      <c r="H191" s="236"/>
      <c r="I191" s="29"/>
      <c r="J191" s="29"/>
      <c r="K191" s="29"/>
      <c r="L191" s="237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</row>
    <row r="192" spans="2:158">
      <c r="B192" s="29"/>
      <c r="C192" s="29"/>
      <c r="D192" s="235"/>
      <c r="E192" s="235"/>
      <c r="F192" s="235"/>
      <c r="G192" s="29"/>
      <c r="H192" s="236"/>
      <c r="I192" s="29"/>
      <c r="J192" s="29"/>
      <c r="K192" s="29"/>
      <c r="L192" s="237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</row>
    <row r="193" spans="2:158">
      <c r="B193" s="29"/>
      <c r="C193" s="29"/>
      <c r="D193" s="235"/>
      <c r="E193" s="235"/>
      <c r="F193" s="235"/>
      <c r="G193" s="29"/>
      <c r="H193" s="236"/>
      <c r="I193" s="29"/>
      <c r="J193" s="29"/>
      <c r="K193" s="29"/>
      <c r="L193" s="237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</row>
    <row r="194" spans="2:158">
      <c r="B194" s="29"/>
      <c r="C194" s="29"/>
      <c r="D194" s="235"/>
      <c r="E194" s="235"/>
      <c r="F194" s="235"/>
      <c r="G194" s="29"/>
      <c r="H194" s="29"/>
      <c r="I194" s="29"/>
      <c r="J194" s="29"/>
      <c r="K194" s="29"/>
      <c r="L194" s="237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</row>
    <row r="195" spans="2:158">
      <c r="B195" s="29"/>
      <c r="C195" s="29"/>
      <c r="D195" s="235"/>
      <c r="E195" s="235"/>
      <c r="F195" s="235"/>
      <c r="G195" s="29"/>
      <c r="H195" s="29"/>
      <c r="I195" s="29"/>
      <c r="J195" s="29"/>
      <c r="K195" s="29"/>
      <c r="L195" s="237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</row>
    <row r="196" spans="2:158">
      <c r="B196" s="29"/>
      <c r="C196" s="29"/>
      <c r="D196" s="235"/>
      <c r="E196" s="235"/>
      <c r="F196" s="235"/>
      <c r="G196" s="29"/>
      <c r="H196" s="29"/>
      <c r="I196" s="29"/>
      <c r="J196" s="29"/>
      <c r="K196" s="29"/>
      <c r="L196" s="237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</row>
    <row r="197" spans="2:158">
      <c r="B197" s="29"/>
      <c r="C197" s="29"/>
      <c r="D197" s="235"/>
      <c r="E197" s="235"/>
      <c r="F197" s="235"/>
      <c r="G197" s="29"/>
      <c r="H197" s="29"/>
      <c r="I197" s="29"/>
      <c r="J197" s="29"/>
      <c r="K197" s="29"/>
      <c r="L197" s="237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</row>
    <row r="198" spans="2:158">
      <c r="B198" s="29"/>
      <c r="C198" s="29"/>
      <c r="D198" s="235"/>
      <c r="E198" s="235"/>
      <c r="F198" s="235"/>
      <c r="G198" s="29"/>
      <c r="H198" s="29"/>
      <c r="I198" s="29"/>
      <c r="J198" s="29"/>
      <c r="K198" s="29"/>
      <c r="L198" s="237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</row>
    <row r="199" spans="2:158">
      <c r="B199" s="29"/>
      <c r="C199" s="29"/>
      <c r="D199" s="235"/>
      <c r="E199" s="235"/>
      <c r="F199" s="235"/>
      <c r="G199" s="29"/>
      <c r="H199" s="29"/>
      <c r="I199" s="29"/>
      <c r="J199" s="29"/>
      <c r="K199" s="29"/>
      <c r="L199" s="237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</row>
    <row r="200" spans="2:158">
      <c r="B200" s="29"/>
      <c r="C200" s="29"/>
      <c r="D200" s="235"/>
      <c r="E200" s="235"/>
      <c r="F200" s="235"/>
      <c r="G200" s="29"/>
      <c r="H200" s="29"/>
      <c r="I200" s="29"/>
      <c r="J200" s="29"/>
      <c r="K200" s="29"/>
      <c r="L200" s="237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</row>
    <row r="201" spans="2:158">
      <c r="B201" s="29"/>
      <c r="C201" s="29"/>
      <c r="D201" s="235"/>
      <c r="E201" s="235"/>
      <c r="F201" s="235"/>
      <c r="G201" s="29"/>
      <c r="H201" s="29"/>
      <c r="I201" s="29"/>
      <c r="J201" s="29"/>
      <c r="K201" s="29"/>
      <c r="L201" s="237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</row>
    <row r="202" spans="2:158">
      <c r="B202" s="29"/>
      <c r="C202" s="29"/>
      <c r="D202" s="235"/>
      <c r="E202" s="235"/>
      <c r="F202" s="235"/>
      <c r="G202" s="29"/>
      <c r="H202" s="29"/>
      <c r="I202" s="29"/>
      <c r="J202" s="29"/>
      <c r="K202" s="29"/>
      <c r="L202" s="237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</row>
    <row r="203" spans="2:158">
      <c r="B203" s="29"/>
      <c r="C203" s="29"/>
      <c r="D203" s="235"/>
      <c r="E203" s="235"/>
      <c r="F203" s="235"/>
      <c r="G203" s="29"/>
      <c r="H203" s="29"/>
      <c r="I203" s="29"/>
      <c r="J203" s="29"/>
      <c r="K203" s="29"/>
      <c r="L203" s="237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</row>
    <row r="204" spans="2:158">
      <c r="B204" s="29"/>
      <c r="C204" s="29"/>
      <c r="D204" s="235"/>
      <c r="E204" s="235"/>
      <c r="F204" s="235"/>
      <c r="G204" s="29"/>
      <c r="H204" s="29"/>
      <c r="I204" s="29"/>
      <c r="J204" s="29"/>
      <c r="K204" s="29"/>
      <c r="L204" s="237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</row>
    <row r="205" spans="2:158">
      <c r="B205" s="29"/>
      <c r="C205" s="29"/>
      <c r="D205" s="235"/>
      <c r="E205" s="235"/>
      <c r="F205" s="235"/>
      <c r="G205" s="29"/>
      <c r="H205" s="29"/>
      <c r="I205" s="29"/>
      <c r="J205" s="29"/>
      <c r="K205" s="29"/>
      <c r="L205" s="237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</row>
    <row r="206" spans="2:158">
      <c r="B206" s="29"/>
      <c r="C206" s="29"/>
      <c r="D206" s="235"/>
      <c r="E206" s="235"/>
      <c r="F206" s="235"/>
      <c r="G206" s="29"/>
      <c r="H206" s="29"/>
      <c r="I206" s="29"/>
      <c r="J206" s="29"/>
      <c r="K206" s="29"/>
      <c r="L206" s="237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</row>
    <row r="207" spans="2:158">
      <c r="B207" s="29"/>
      <c r="C207" s="29"/>
      <c r="D207" s="235"/>
      <c r="E207" s="235"/>
      <c r="F207" s="235"/>
      <c r="G207" s="29"/>
      <c r="H207" s="29"/>
      <c r="I207" s="29"/>
      <c r="J207" s="29"/>
      <c r="K207" s="29"/>
      <c r="L207" s="237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</row>
    <row r="208" spans="2:158">
      <c r="B208" s="29"/>
      <c r="C208" s="29"/>
      <c r="D208" s="235"/>
      <c r="E208" s="235"/>
      <c r="F208" s="235"/>
      <c r="G208" s="29"/>
      <c r="H208" s="29"/>
      <c r="I208" s="29"/>
      <c r="J208" s="29"/>
      <c r="K208" s="29"/>
      <c r="L208" s="237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</row>
    <row r="209" spans="2:158">
      <c r="B209" s="29"/>
      <c r="C209" s="29"/>
      <c r="D209" s="235"/>
      <c r="E209" s="235"/>
      <c r="F209" s="235"/>
      <c r="G209" s="29"/>
      <c r="H209" s="29"/>
      <c r="I209" s="29"/>
      <c r="J209" s="29"/>
      <c r="K209" s="29"/>
      <c r="L209" s="237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</row>
    <row r="210" spans="2:158">
      <c r="B210" s="29"/>
      <c r="C210" s="29"/>
      <c r="D210" s="235"/>
      <c r="E210" s="235"/>
      <c r="F210" s="235"/>
      <c r="G210" s="29"/>
      <c r="H210" s="29"/>
      <c r="I210" s="29"/>
      <c r="J210" s="29"/>
      <c r="K210" s="29"/>
      <c r="L210" s="237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</row>
    <row r="211" spans="2:158">
      <c r="B211" s="29"/>
      <c r="C211" s="29"/>
      <c r="D211" s="235"/>
      <c r="E211" s="235"/>
      <c r="F211" s="235"/>
      <c r="G211" s="29"/>
      <c r="H211" s="29"/>
      <c r="I211" s="29"/>
      <c r="J211" s="29"/>
      <c r="K211" s="29"/>
      <c r="L211" s="237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</row>
    <row r="212" spans="2:158">
      <c r="B212" s="29"/>
      <c r="C212" s="29"/>
      <c r="D212" s="235"/>
      <c r="E212" s="235"/>
      <c r="F212" s="235"/>
      <c r="G212" s="29"/>
      <c r="H212" s="29"/>
      <c r="I212" s="29"/>
      <c r="J212" s="29"/>
      <c r="K212" s="29"/>
      <c r="L212" s="237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</row>
    <row r="213" spans="2:158">
      <c r="B213" s="29"/>
      <c r="C213" s="29"/>
      <c r="D213" s="235"/>
      <c r="E213" s="235"/>
      <c r="F213" s="235"/>
      <c r="G213" s="29"/>
      <c r="H213" s="29"/>
      <c r="I213" s="29"/>
      <c r="J213" s="29"/>
      <c r="K213" s="29"/>
      <c r="L213" s="237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</row>
    <row r="214" spans="2:158">
      <c r="B214" s="29"/>
      <c r="C214" s="29"/>
      <c r="D214" s="235"/>
      <c r="E214" s="235"/>
      <c r="F214" s="235"/>
      <c r="G214" s="29"/>
      <c r="H214" s="29"/>
      <c r="I214" s="29"/>
      <c r="J214" s="29"/>
      <c r="K214" s="29"/>
      <c r="L214" s="237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</row>
    <row r="215" spans="2:158">
      <c r="B215" s="29"/>
      <c r="C215" s="29"/>
      <c r="D215" s="235"/>
      <c r="E215" s="235"/>
      <c r="F215" s="235"/>
      <c r="G215" s="29"/>
      <c r="H215" s="29"/>
      <c r="I215" s="29"/>
      <c r="J215" s="29"/>
      <c r="K215" s="29"/>
      <c r="L215" s="237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</row>
    <row r="216" spans="2:158">
      <c r="B216" s="29"/>
      <c r="C216" s="29"/>
      <c r="D216" s="235"/>
      <c r="E216" s="235"/>
      <c r="F216" s="235"/>
      <c r="G216" s="29"/>
      <c r="H216" s="29"/>
      <c r="I216" s="29"/>
      <c r="J216" s="29"/>
      <c r="K216" s="29"/>
      <c r="L216" s="237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</row>
    <row r="217" spans="2:158">
      <c r="B217" s="29"/>
      <c r="C217" s="29"/>
      <c r="D217" s="235"/>
      <c r="E217" s="235"/>
      <c r="F217" s="235"/>
      <c r="G217" s="29"/>
      <c r="H217" s="29"/>
      <c r="I217" s="29"/>
      <c r="J217" s="29"/>
      <c r="K217" s="29"/>
      <c r="L217" s="237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</row>
    <row r="218" spans="2:158">
      <c r="B218" s="29"/>
      <c r="C218" s="29"/>
      <c r="D218" s="235"/>
      <c r="E218" s="235"/>
      <c r="F218" s="235"/>
      <c r="G218" s="29"/>
      <c r="H218" s="29"/>
      <c r="I218" s="29"/>
      <c r="J218" s="29"/>
      <c r="K218" s="29"/>
      <c r="L218" s="237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</row>
    <row r="219" spans="2:158">
      <c r="B219" s="29"/>
      <c r="C219" s="29"/>
      <c r="D219" s="235"/>
      <c r="E219" s="235"/>
      <c r="F219" s="235"/>
      <c r="G219" s="29"/>
      <c r="H219" s="29"/>
      <c r="I219" s="29"/>
      <c r="J219" s="29"/>
      <c r="K219" s="29"/>
      <c r="L219" s="237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</row>
    <row r="220" spans="2:158">
      <c r="B220" s="29"/>
      <c r="C220" s="29"/>
      <c r="D220" s="235"/>
      <c r="E220" s="235"/>
      <c r="F220" s="235"/>
      <c r="G220" s="29"/>
      <c r="H220" s="29"/>
      <c r="I220" s="29"/>
      <c r="J220" s="29"/>
      <c r="K220" s="29"/>
      <c r="L220" s="237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</row>
    <row r="221" spans="2:158">
      <c r="B221" s="29"/>
      <c r="C221" s="29"/>
      <c r="D221" s="235"/>
      <c r="E221" s="235"/>
      <c r="F221" s="235"/>
      <c r="G221" s="29"/>
      <c r="H221" s="29"/>
      <c r="I221" s="29"/>
      <c r="J221" s="29"/>
      <c r="K221" s="29"/>
      <c r="L221" s="237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</row>
    <row r="222" spans="2:158">
      <c r="B222" s="29"/>
      <c r="C222" s="29"/>
      <c r="D222" s="235"/>
      <c r="E222" s="235"/>
      <c r="F222" s="235"/>
      <c r="G222" s="29"/>
      <c r="H222" s="29"/>
      <c r="I222" s="29"/>
      <c r="J222" s="29"/>
      <c r="K222" s="29"/>
      <c r="L222" s="237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</row>
    <row r="223" spans="2:158">
      <c r="B223" s="29"/>
      <c r="C223" s="29"/>
      <c r="D223" s="235"/>
      <c r="E223" s="235"/>
      <c r="F223" s="235"/>
      <c r="G223" s="29"/>
      <c r="H223" s="29"/>
      <c r="I223" s="29"/>
      <c r="J223" s="29"/>
      <c r="K223" s="29"/>
      <c r="L223" s="237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</row>
    <row r="224" spans="2:158">
      <c r="B224" s="29"/>
      <c r="C224" s="29"/>
      <c r="D224" s="235"/>
      <c r="E224" s="235"/>
      <c r="F224" s="235"/>
      <c r="G224" s="29"/>
      <c r="H224" s="29"/>
      <c r="I224" s="29"/>
      <c r="J224" s="29"/>
      <c r="K224" s="29"/>
      <c r="L224" s="237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</row>
    <row r="225" spans="2:158">
      <c r="B225" s="29"/>
      <c r="C225" s="29"/>
      <c r="D225" s="235"/>
      <c r="E225" s="235"/>
      <c r="F225" s="235"/>
      <c r="G225" s="29"/>
      <c r="H225" s="29"/>
      <c r="I225" s="29"/>
      <c r="J225" s="29"/>
      <c r="K225" s="29"/>
      <c r="L225" s="237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</row>
    <row r="226" spans="2:158">
      <c r="B226" s="29"/>
      <c r="C226" s="29"/>
      <c r="D226" s="235"/>
      <c r="E226" s="235"/>
      <c r="F226" s="235"/>
      <c r="G226" s="29"/>
      <c r="H226" s="29"/>
      <c r="I226" s="29"/>
      <c r="J226" s="29"/>
      <c r="K226" s="29"/>
      <c r="L226" s="237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</row>
    <row r="227" spans="2:158">
      <c r="B227" s="29"/>
      <c r="C227" s="29"/>
      <c r="D227" s="235"/>
      <c r="E227" s="235"/>
      <c r="F227" s="235"/>
      <c r="G227" s="29"/>
      <c r="H227" s="29"/>
      <c r="I227" s="29"/>
      <c r="J227" s="29"/>
      <c r="K227" s="29"/>
      <c r="L227" s="237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</row>
    <row r="228" spans="2:158">
      <c r="B228" s="29"/>
      <c r="C228" s="29"/>
      <c r="D228" s="235"/>
      <c r="E228" s="235"/>
      <c r="F228" s="235"/>
      <c r="G228" s="29"/>
      <c r="H228" s="29"/>
      <c r="I228" s="29"/>
      <c r="J228" s="29"/>
      <c r="K228" s="29"/>
      <c r="L228" s="237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</row>
    <row r="229" spans="2:158">
      <c r="B229" s="29"/>
      <c r="C229" s="29"/>
      <c r="D229" s="235"/>
      <c r="E229" s="235"/>
      <c r="F229" s="235"/>
      <c r="G229" s="29"/>
      <c r="H229" s="29"/>
      <c r="I229" s="29"/>
      <c r="J229" s="29"/>
      <c r="K229" s="29"/>
      <c r="L229" s="237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</row>
    <row r="230" spans="2:158">
      <c r="B230" s="29"/>
      <c r="C230" s="29"/>
      <c r="D230" s="235"/>
      <c r="E230" s="235"/>
      <c r="F230" s="235"/>
      <c r="G230" s="29"/>
      <c r="H230" s="29"/>
      <c r="I230" s="29"/>
      <c r="J230" s="29"/>
      <c r="K230" s="29"/>
      <c r="L230" s="237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</row>
    <row r="231" spans="2:158">
      <c r="B231" s="29"/>
      <c r="C231" s="29"/>
      <c r="D231" s="235"/>
      <c r="E231" s="235"/>
      <c r="F231" s="235"/>
      <c r="G231" s="29"/>
      <c r="H231" s="29"/>
      <c r="I231" s="29"/>
      <c r="J231" s="29"/>
      <c r="K231" s="29"/>
      <c r="L231" s="237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</row>
    <row r="232" spans="2:158">
      <c r="B232" s="29"/>
      <c r="C232" s="29"/>
      <c r="D232" s="235"/>
      <c r="E232" s="235"/>
      <c r="F232" s="235"/>
      <c r="G232" s="29"/>
      <c r="H232" s="29"/>
      <c r="I232" s="29"/>
      <c r="J232" s="29"/>
      <c r="K232" s="29"/>
      <c r="L232" s="237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</row>
    <row r="233" spans="2:158">
      <c r="B233" s="29"/>
      <c r="C233" s="29"/>
      <c r="D233" s="235"/>
      <c r="E233" s="235"/>
      <c r="F233" s="235"/>
      <c r="G233" s="29"/>
      <c r="H233" s="29"/>
      <c r="I233" s="29"/>
      <c r="J233" s="29"/>
      <c r="K233" s="29"/>
      <c r="L233" s="237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</row>
    <row r="234" spans="2:158">
      <c r="B234" s="29"/>
      <c r="C234" s="29"/>
      <c r="D234" s="235"/>
      <c r="E234" s="235"/>
      <c r="F234" s="235"/>
      <c r="G234" s="29"/>
      <c r="H234" s="29"/>
      <c r="I234" s="29"/>
      <c r="J234" s="29"/>
      <c r="K234" s="29"/>
      <c r="L234" s="237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</row>
    <row r="235" spans="2:158">
      <c r="B235" s="29"/>
      <c r="C235" s="29"/>
      <c r="D235" s="235"/>
      <c r="E235" s="235"/>
      <c r="F235" s="235"/>
      <c r="G235" s="29"/>
      <c r="H235" s="29"/>
      <c r="I235" s="29"/>
      <c r="J235" s="29"/>
      <c r="K235" s="29"/>
      <c r="L235" s="237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</row>
    <row r="236" spans="2:158">
      <c r="B236" s="29"/>
      <c r="C236" s="29"/>
      <c r="D236" s="235"/>
      <c r="E236" s="235"/>
      <c r="F236" s="235"/>
      <c r="G236" s="29"/>
      <c r="H236" s="29"/>
      <c r="I236" s="29"/>
      <c r="J236" s="29"/>
      <c r="K236" s="29"/>
      <c r="L236" s="237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</row>
    <row r="237" spans="2:158">
      <c r="B237" s="29"/>
      <c r="C237" s="29"/>
      <c r="D237" s="235"/>
      <c r="E237" s="235"/>
      <c r="F237" s="235"/>
      <c r="G237" s="29"/>
      <c r="H237" s="29"/>
      <c r="I237" s="29"/>
      <c r="J237" s="29"/>
      <c r="K237" s="29"/>
      <c r="L237" s="237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</row>
    <row r="238" spans="2:158">
      <c r="B238" s="29"/>
      <c r="C238" s="29"/>
      <c r="D238" s="235"/>
      <c r="E238" s="235"/>
      <c r="F238" s="235"/>
      <c r="G238" s="29"/>
      <c r="H238" s="29"/>
      <c r="I238" s="29"/>
      <c r="J238" s="29"/>
      <c r="K238" s="29"/>
      <c r="L238" s="237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</row>
    <row r="239" spans="2:158">
      <c r="B239" s="29"/>
      <c r="C239" s="29"/>
      <c r="D239" s="235"/>
      <c r="E239" s="235"/>
      <c r="F239" s="235"/>
      <c r="G239" s="29"/>
      <c r="H239" s="29"/>
      <c r="I239" s="29"/>
      <c r="J239" s="29"/>
      <c r="K239" s="29"/>
      <c r="L239" s="237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</row>
    <row r="240" spans="2:158">
      <c r="B240" s="29"/>
      <c r="C240" s="29"/>
      <c r="D240" s="235"/>
      <c r="E240" s="235"/>
      <c r="F240" s="235"/>
      <c r="G240" s="29"/>
      <c r="H240" s="29"/>
      <c r="I240" s="29"/>
      <c r="J240" s="29"/>
      <c r="K240" s="29"/>
      <c r="L240" s="237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</row>
    <row r="241" spans="2:158">
      <c r="B241" s="29"/>
      <c r="C241" s="29"/>
      <c r="D241" s="235"/>
      <c r="E241" s="235"/>
      <c r="F241" s="235"/>
      <c r="G241" s="29"/>
      <c r="H241" s="29"/>
      <c r="I241" s="29"/>
      <c r="J241" s="29"/>
      <c r="K241" s="29"/>
      <c r="L241" s="237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</row>
    <row r="242" spans="2:158">
      <c r="B242" s="29"/>
      <c r="C242" s="29"/>
      <c r="D242" s="235"/>
      <c r="E242" s="235"/>
      <c r="F242" s="235"/>
      <c r="G242" s="29"/>
      <c r="H242" s="29"/>
      <c r="I242" s="29"/>
      <c r="J242" s="29"/>
      <c r="K242" s="29"/>
      <c r="L242" s="237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</row>
    <row r="243" spans="2:158">
      <c r="B243" s="29"/>
      <c r="C243" s="29"/>
      <c r="D243" s="235"/>
      <c r="E243" s="235"/>
      <c r="F243" s="235"/>
      <c r="G243" s="29"/>
      <c r="H243" s="29"/>
      <c r="I243" s="29"/>
      <c r="J243" s="29"/>
      <c r="K243" s="29"/>
      <c r="L243" s="237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</row>
    <row r="244" spans="2:158">
      <c r="B244" s="29"/>
      <c r="C244" s="29"/>
      <c r="D244" s="235"/>
      <c r="E244" s="235"/>
      <c r="F244" s="235"/>
      <c r="G244" s="29"/>
      <c r="H244" s="29"/>
      <c r="I244" s="29"/>
      <c r="J244" s="29"/>
      <c r="K244" s="29"/>
      <c r="L244" s="237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</row>
    <row r="245" spans="2:158">
      <c r="B245" s="29"/>
      <c r="C245" s="29"/>
      <c r="D245" s="235"/>
      <c r="E245" s="235"/>
      <c r="F245" s="235"/>
      <c r="G245" s="29"/>
      <c r="H245" s="29"/>
      <c r="I245" s="29"/>
      <c r="J245" s="29"/>
      <c r="K245" s="29"/>
      <c r="L245" s="237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</row>
    <row r="246" spans="2:158">
      <c r="B246" s="29"/>
      <c r="C246" s="29"/>
      <c r="D246" s="235"/>
      <c r="E246" s="235"/>
      <c r="F246" s="235"/>
      <c r="G246" s="29"/>
      <c r="H246" s="29"/>
      <c r="I246" s="29"/>
      <c r="J246" s="29"/>
      <c r="K246" s="29"/>
      <c r="L246" s="237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</row>
    <row r="247" spans="2:158">
      <c r="B247" s="29"/>
      <c r="C247" s="29"/>
      <c r="D247" s="235"/>
      <c r="E247" s="235"/>
      <c r="F247" s="235"/>
      <c r="G247" s="29"/>
      <c r="H247" s="29"/>
      <c r="I247" s="29"/>
      <c r="J247" s="29"/>
      <c r="K247" s="29"/>
      <c r="L247" s="237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</row>
    <row r="248" spans="2:158">
      <c r="B248" s="29"/>
      <c r="C248" s="29"/>
      <c r="D248" s="235"/>
      <c r="E248" s="235"/>
      <c r="F248" s="235"/>
      <c r="G248" s="29"/>
      <c r="H248" s="29"/>
      <c r="I248" s="29"/>
      <c r="J248" s="29"/>
      <c r="K248" s="29"/>
      <c r="L248" s="237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</row>
    <row r="249" spans="2:158">
      <c r="B249" s="29"/>
      <c r="C249" s="29"/>
      <c r="D249" s="235"/>
      <c r="E249" s="235"/>
      <c r="F249" s="235"/>
      <c r="G249" s="29"/>
      <c r="H249" s="29"/>
      <c r="I249" s="29"/>
      <c r="J249" s="29"/>
      <c r="K249" s="29"/>
      <c r="L249" s="237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</row>
    <row r="250" spans="2:158">
      <c r="B250" s="29"/>
      <c r="C250" s="29"/>
      <c r="D250" s="235"/>
      <c r="E250" s="235"/>
      <c r="F250" s="235"/>
      <c r="G250" s="29"/>
      <c r="H250" s="29"/>
      <c r="I250" s="29"/>
      <c r="J250" s="29"/>
      <c r="K250" s="29"/>
      <c r="L250" s="237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</row>
    <row r="251" spans="2:158">
      <c r="B251" s="29"/>
      <c r="C251" s="29"/>
      <c r="D251" s="235"/>
      <c r="E251" s="235"/>
      <c r="F251" s="235"/>
      <c r="G251" s="29"/>
      <c r="H251" s="29"/>
      <c r="I251" s="29"/>
      <c r="J251" s="29"/>
      <c r="K251" s="29"/>
      <c r="L251" s="237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</row>
    <row r="252" spans="2:158">
      <c r="B252" s="29"/>
      <c r="C252" s="29"/>
      <c r="D252" s="235"/>
      <c r="E252" s="235"/>
      <c r="F252" s="235"/>
      <c r="G252" s="29"/>
      <c r="H252" s="29"/>
      <c r="I252" s="29"/>
      <c r="J252" s="29"/>
      <c r="K252" s="29"/>
      <c r="L252" s="237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</row>
    <row r="253" spans="2:158">
      <c r="B253" s="29"/>
      <c r="C253" s="29"/>
      <c r="D253" s="235"/>
      <c r="E253" s="235"/>
      <c r="F253" s="235"/>
      <c r="G253" s="29"/>
      <c r="H253" s="29"/>
      <c r="I253" s="29"/>
      <c r="J253" s="29"/>
      <c r="K253" s="29"/>
      <c r="L253" s="237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</row>
    <row r="254" spans="2:158">
      <c r="B254" s="29"/>
      <c r="C254" s="29"/>
      <c r="D254" s="235"/>
      <c r="E254" s="235"/>
      <c r="F254" s="235"/>
      <c r="G254" s="29"/>
      <c r="H254" s="29"/>
      <c r="I254" s="29"/>
      <c r="J254" s="29"/>
      <c r="K254" s="29"/>
      <c r="L254" s="237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</row>
    <row r="255" spans="2:158">
      <c r="B255" s="29"/>
      <c r="C255" s="29"/>
      <c r="D255" s="235"/>
      <c r="E255" s="235"/>
      <c r="F255" s="235"/>
      <c r="G255" s="29"/>
      <c r="H255" s="29"/>
      <c r="I255" s="29"/>
      <c r="J255" s="29"/>
      <c r="K255" s="29"/>
      <c r="L255" s="237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</row>
    <row r="256" spans="2:158">
      <c r="B256" s="29"/>
      <c r="C256" s="29"/>
      <c r="D256" s="235"/>
      <c r="E256" s="235"/>
      <c r="F256" s="235"/>
      <c r="G256" s="29"/>
      <c r="H256" s="29"/>
      <c r="I256" s="29"/>
      <c r="J256" s="29"/>
      <c r="K256" s="29"/>
      <c r="L256" s="237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</row>
    <row r="257" spans="2:158">
      <c r="B257" s="29"/>
      <c r="C257" s="29"/>
      <c r="D257" s="235"/>
      <c r="E257" s="235"/>
      <c r="F257" s="235"/>
      <c r="G257" s="29"/>
      <c r="H257" s="29"/>
      <c r="I257" s="29"/>
      <c r="J257" s="29"/>
      <c r="K257" s="29"/>
      <c r="L257" s="237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</row>
    <row r="258" spans="2:158">
      <c r="B258" s="29"/>
      <c r="C258" s="29"/>
      <c r="D258" s="235"/>
      <c r="E258" s="235"/>
      <c r="F258" s="235"/>
      <c r="G258" s="29"/>
      <c r="H258" s="29"/>
      <c r="I258" s="29"/>
      <c r="J258" s="29"/>
      <c r="K258" s="29"/>
      <c r="L258" s="237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</row>
    <row r="259" spans="2:158">
      <c r="B259" s="29"/>
      <c r="C259" s="29"/>
      <c r="D259" s="235"/>
      <c r="E259" s="235"/>
      <c r="F259" s="235"/>
      <c r="G259" s="29"/>
      <c r="H259" s="29"/>
      <c r="I259" s="29"/>
      <c r="J259" s="29"/>
      <c r="K259" s="29"/>
      <c r="L259" s="237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</row>
    <row r="260" spans="2:158">
      <c r="B260" s="29"/>
      <c r="C260" s="29"/>
      <c r="D260" s="235"/>
      <c r="E260" s="235"/>
      <c r="F260" s="235"/>
      <c r="G260" s="29"/>
      <c r="H260" s="29"/>
      <c r="I260" s="29"/>
      <c r="J260" s="29"/>
      <c r="K260" s="29"/>
      <c r="L260" s="237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</row>
    <row r="261" spans="2:158">
      <c r="B261" s="29"/>
      <c r="C261" s="29"/>
      <c r="D261" s="235"/>
      <c r="E261" s="235"/>
      <c r="F261" s="235"/>
      <c r="G261" s="29"/>
      <c r="H261" s="29"/>
      <c r="I261" s="29"/>
      <c r="J261" s="29"/>
      <c r="K261" s="29"/>
      <c r="L261" s="237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</row>
    <row r="262" spans="2:158">
      <c r="B262" s="29"/>
      <c r="C262" s="29"/>
      <c r="D262" s="235"/>
      <c r="E262" s="235"/>
      <c r="F262" s="235"/>
      <c r="G262" s="29"/>
      <c r="H262" s="29"/>
      <c r="I262" s="29"/>
      <c r="J262" s="29"/>
      <c r="K262" s="29"/>
      <c r="L262" s="237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</row>
    <row r="263" spans="2:158">
      <c r="B263" s="29"/>
      <c r="C263" s="29"/>
      <c r="D263" s="235"/>
      <c r="E263" s="235"/>
      <c r="F263" s="235"/>
      <c r="G263" s="29"/>
      <c r="H263" s="29"/>
      <c r="I263" s="29"/>
      <c r="J263" s="29"/>
      <c r="K263" s="29"/>
      <c r="L263" s="237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</row>
    <row r="264" spans="2:158">
      <c r="B264" s="29"/>
      <c r="C264" s="29"/>
      <c r="D264" s="235"/>
      <c r="E264" s="235"/>
      <c r="F264" s="235"/>
      <c r="G264" s="29"/>
      <c r="H264" s="29"/>
      <c r="I264" s="29"/>
      <c r="J264" s="29"/>
      <c r="K264" s="29"/>
      <c r="L264" s="237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</row>
    <row r="265" spans="2:158">
      <c r="B265" s="29"/>
      <c r="C265" s="29"/>
      <c r="D265" s="235"/>
      <c r="E265" s="235"/>
      <c r="F265" s="235"/>
      <c r="G265" s="29"/>
      <c r="H265" s="29"/>
      <c r="I265" s="29"/>
      <c r="J265" s="29"/>
      <c r="K265" s="29"/>
      <c r="L265" s="237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</row>
    <row r="266" spans="2:158">
      <c r="B266" s="29"/>
      <c r="C266" s="29"/>
      <c r="D266" s="235"/>
      <c r="E266" s="235"/>
      <c r="F266" s="235"/>
      <c r="G266" s="29"/>
      <c r="H266" s="29"/>
      <c r="I266" s="29"/>
      <c r="J266" s="29"/>
      <c r="K266" s="29"/>
      <c r="L266" s="237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</row>
    <row r="267" spans="2:158">
      <c r="B267" s="29"/>
      <c r="C267" s="29"/>
      <c r="D267" s="235"/>
      <c r="E267" s="235"/>
      <c r="F267" s="235"/>
      <c r="G267" s="29"/>
      <c r="H267" s="29"/>
      <c r="I267" s="29"/>
      <c r="J267" s="29"/>
      <c r="K267" s="29"/>
      <c r="L267" s="237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</row>
    <row r="268" spans="2:158">
      <c r="B268" s="29"/>
      <c r="C268" s="29"/>
      <c r="D268" s="235"/>
      <c r="E268" s="235"/>
      <c r="F268" s="235"/>
      <c r="G268" s="29"/>
      <c r="H268" s="29"/>
      <c r="I268" s="29"/>
      <c r="J268" s="29"/>
      <c r="K268" s="29"/>
      <c r="L268" s="237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</row>
    <row r="269" spans="2:158">
      <c r="B269" s="29"/>
      <c r="C269" s="29"/>
      <c r="D269" s="235"/>
      <c r="E269" s="235"/>
      <c r="F269" s="235"/>
      <c r="G269" s="29"/>
      <c r="H269" s="29"/>
      <c r="I269" s="29"/>
      <c r="J269" s="29"/>
      <c r="K269" s="29"/>
      <c r="L269" s="237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</row>
    <row r="270" spans="2:158">
      <c r="B270" s="29"/>
      <c r="C270" s="29"/>
      <c r="D270" s="235"/>
      <c r="E270" s="235"/>
      <c r="F270" s="235"/>
      <c r="G270" s="29"/>
      <c r="H270" s="29"/>
      <c r="I270" s="29"/>
      <c r="J270" s="29"/>
      <c r="K270" s="29"/>
      <c r="L270" s="237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</row>
    <row r="271" spans="2:158">
      <c r="B271" s="29"/>
      <c r="C271" s="29"/>
      <c r="D271" s="235"/>
      <c r="E271" s="235"/>
      <c r="F271" s="235"/>
      <c r="G271" s="29"/>
      <c r="H271" s="29"/>
      <c r="I271" s="29"/>
      <c r="J271" s="29"/>
      <c r="K271" s="29"/>
      <c r="L271" s="237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</row>
    <row r="272" spans="2:158">
      <c r="B272" s="29"/>
      <c r="C272" s="29"/>
      <c r="D272" s="235"/>
      <c r="E272" s="235"/>
      <c r="F272" s="235"/>
      <c r="G272" s="29"/>
      <c r="H272" s="29"/>
      <c r="I272" s="29"/>
      <c r="J272" s="29"/>
      <c r="K272" s="29"/>
      <c r="L272" s="237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</row>
    <row r="273" spans="2:158">
      <c r="B273" s="29"/>
      <c r="C273" s="29"/>
      <c r="D273" s="235"/>
      <c r="E273" s="235"/>
      <c r="F273" s="235"/>
      <c r="G273" s="29"/>
      <c r="H273" s="29"/>
      <c r="I273" s="29"/>
      <c r="J273" s="29"/>
      <c r="K273" s="29"/>
      <c r="L273" s="237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</row>
    <row r="274" spans="2:158">
      <c r="B274" s="29"/>
      <c r="C274" s="29"/>
      <c r="D274" s="235"/>
      <c r="E274" s="235"/>
      <c r="F274" s="235"/>
      <c r="G274" s="29"/>
      <c r="H274" s="29"/>
      <c r="I274" s="29"/>
      <c r="J274" s="29"/>
      <c r="K274" s="29"/>
      <c r="L274" s="237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</row>
    <row r="275" spans="2:158">
      <c r="B275" s="29"/>
      <c r="C275" s="29"/>
      <c r="D275" s="235"/>
      <c r="E275" s="235"/>
      <c r="F275" s="235"/>
      <c r="G275" s="29"/>
      <c r="H275" s="29"/>
      <c r="I275" s="29"/>
      <c r="J275" s="29"/>
      <c r="K275" s="29"/>
      <c r="L275" s="237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</row>
    <row r="276" spans="2:158">
      <c r="B276" s="29"/>
      <c r="C276" s="29"/>
      <c r="D276" s="235"/>
      <c r="E276" s="235"/>
      <c r="F276" s="235"/>
      <c r="G276" s="29"/>
      <c r="H276" s="29"/>
      <c r="I276" s="29"/>
      <c r="J276" s="29"/>
      <c r="K276" s="29"/>
      <c r="L276" s="237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</row>
    <row r="277" spans="2:158">
      <c r="B277" s="29"/>
      <c r="C277" s="29"/>
      <c r="D277" s="235"/>
      <c r="E277" s="235"/>
      <c r="F277" s="235"/>
      <c r="G277" s="29"/>
      <c r="H277" s="29"/>
      <c r="I277" s="29"/>
      <c r="J277" s="29"/>
      <c r="K277" s="29"/>
      <c r="L277" s="237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</row>
    <row r="278" spans="2:158">
      <c r="B278" s="29"/>
      <c r="C278" s="29"/>
      <c r="D278" s="235"/>
      <c r="E278" s="235"/>
      <c r="F278" s="235"/>
      <c r="G278" s="29"/>
      <c r="H278" s="29"/>
      <c r="I278" s="29"/>
      <c r="J278" s="29"/>
      <c r="K278" s="29"/>
      <c r="L278" s="237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</row>
    <row r="279" spans="2:158">
      <c r="B279" s="29"/>
      <c r="C279" s="29"/>
      <c r="D279" s="235"/>
      <c r="E279" s="235"/>
      <c r="F279" s="235"/>
      <c r="G279" s="29"/>
      <c r="H279" s="29"/>
      <c r="I279" s="29"/>
      <c r="J279" s="29"/>
      <c r="K279" s="29"/>
      <c r="L279" s="237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</row>
    <row r="280" spans="2:158">
      <c r="B280" s="29"/>
      <c r="C280" s="29"/>
      <c r="D280" s="235"/>
      <c r="E280" s="235"/>
      <c r="F280" s="235"/>
      <c r="G280" s="29"/>
      <c r="H280" s="29"/>
      <c r="I280" s="29"/>
      <c r="J280" s="29"/>
      <c r="K280" s="29"/>
      <c r="L280" s="237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</row>
    <row r="281" spans="2:158">
      <c r="B281" s="29"/>
      <c r="C281" s="29"/>
      <c r="D281" s="235"/>
      <c r="E281" s="235"/>
      <c r="F281" s="235"/>
      <c r="G281" s="29"/>
      <c r="H281" s="29"/>
      <c r="I281" s="29"/>
      <c r="J281" s="29"/>
      <c r="K281" s="29"/>
      <c r="L281" s="237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</row>
    <row r="282" spans="2:158">
      <c r="B282" s="29"/>
      <c r="C282" s="29"/>
      <c r="D282" s="235"/>
      <c r="E282" s="235"/>
      <c r="F282" s="235"/>
      <c r="G282" s="29"/>
      <c r="H282" s="29"/>
      <c r="I282" s="29"/>
      <c r="J282" s="29"/>
      <c r="K282" s="29"/>
      <c r="L282" s="237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</row>
    <row r="283" spans="2:158">
      <c r="B283" s="29"/>
      <c r="C283" s="29"/>
      <c r="D283" s="235"/>
      <c r="E283" s="235"/>
      <c r="F283" s="235"/>
      <c r="G283" s="29"/>
      <c r="H283" s="29"/>
      <c r="I283" s="29"/>
      <c r="J283" s="29"/>
      <c r="K283" s="29"/>
      <c r="L283" s="237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</row>
    <row r="284" spans="2:158">
      <c r="B284" s="29"/>
      <c r="C284" s="29"/>
      <c r="D284" s="235"/>
      <c r="E284" s="235"/>
      <c r="F284" s="235"/>
      <c r="G284" s="29"/>
      <c r="H284" s="29"/>
      <c r="I284" s="29"/>
      <c r="J284" s="29"/>
      <c r="K284" s="29"/>
      <c r="L284" s="237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</row>
    <row r="285" spans="2:158">
      <c r="B285" s="29"/>
      <c r="C285" s="29"/>
      <c r="D285" s="235"/>
      <c r="E285" s="235"/>
      <c r="F285" s="235"/>
      <c r="G285" s="29"/>
      <c r="H285" s="29"/>
      <c r="I285" s="29"/>
      <c r="J285" s="29"/>
      <c r="K285" s="29"/>
      <c r="L285" s="237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</row>
    <row r="286" spans="2:158">
      <c r="B286" s="29"/>
      <c r="C286" s="29"/>
      <c r="D286" s="235"/>
      <c r="E286" s="235"/>
      <c r="F286" s="235"/>
      <c r="G286" s="29"/>
      <c r="H286" s="29"/>
      <c r="I286" s="29"/>
      <c r="J286" s="29"/>
      <c r="K286" s="29"/>
      <c r="L286" s="237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</row>
    <row r="287" spans="2:158">
      <c r="B287" s="29"/>
      <c r="C287" s="29"/>
      <c r="D287" s="235"/>
      <c r="E287" s="235"/>
      <c r="F287" s="235"/>
      <c r="G287" s="29"/>
      <c r="H287" s="29"/>
      <c r="I287" s="29"/>
      <c r="J287" s="29"/>
      <c r="K287" s="29"/>
      <c r="L287" s="237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</row>
    <row r="288" spans="2:158">
      <c r="B288" s="29"/>
      <c r="C288" s="29"/>
      <c r="D288" s="235"/>
      <c r="E288" s="235"/>
      <c r="F288" s="235"/>
      <c r="G288" s="29"/>
      <c r="H288" s="29"/>
      <c r="I288" s="29"/>
      <c r="J288" s="29"/>
      <c r="K288" s="29"/>
      <c r="L288" s="237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</row>
    <row r="289" spans="2:158">
      <c r="B289" s="29"/>
      <c r="C289" s="29"/>
      <c r="D289" s="235"/>
      <c r="E289" s="235"/>
      <c r="F289" s="235"/>
      <c r="G289" s="29"/>
      <c r="H289" s="29"/>
      <c r="I289" s="29"/>
      <c r="J289" s="29"/>
      <c r="K289" s="29"/>
      <c r="L289" s="237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</row>
    <row r="290" spans="2:158">
      <c r="B290" s="29"/>
      <c r="C290" s="29"/>
      <c r="D290" s="235"/>
      <c r="E290" s="235"/>
      <c r="F290" s="235"/>
      <c r="G290" s="29"/>
      <c r="H290" s="29"/>
      <c r="I290" s="29"/>
      <c r="J290" s="29"/>
      <c r="K290" s="29"/>
      <c r="L290" s="237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</row>
    <row r="291" spans="2:158">
      <c r="B291" s="29"/>
      <c r="C291" s="29"/>
      <c r="D291" s="235"/>
      <c r="E291" s="235"/>
      <c r="F291" s="235"/>
      <c r="G291" s="29"/>
      <c r="H291" s="29"/>
      <c r="I291" s="29"/>
      <c r="J291" s="29"/>
      <c r="K291" s="29"/>
      <c r="L291" s="237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</row>
    <row r="292" spans="2:158">
      <c r="B292" s="29"/>
      <c r="C292" s="29"/>
      <c r="D292" s="235"/>
      <c r="E292" s="235"/>
      <c r="F292" s="235"/>
      <c r="G292" s="29"/>
      <c r="H292" s="29"/>
      <c r="I292" s="29"/>
      <c r="J292" s="29"/>
      <c r="K292" s="29"/>
      <c r="L292" s="237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</row>
    <row r="293" spans="2:158">
      <c r="B293" s="29"/>
      <c r="C293" s="29"/>
      <c r="D293" s="235"/>
      <c r="E293" s="235"/>
      <c r="F293" s="235"/>
      <c r="G293" s="29"/>
      <c r="H293" s="29"/>
      <c r="I293" s="29"/>
      <c r="J293" s="29"/>
      <c r="K293" s="29"/>
      <c r="L293" s="237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</row>
    <row r="294" spans="2:158">
      <c r="B294" s="29"/>
      <c r="C294" s="29"/>
      <c r="D294" s="235"/>
      <c r="E294" s="235"/>
      <c r="F294" s="235"/>
      <c r="G294" s="29"/>
      <c r="H294" s="29"/>
      <c r="I294" s="29"/>
      <c r="J294" s="29"/>
      <c r="K294" s="29"/>
      <c r="L294" s="237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</row>
    <row r="295" spans="2:158">
      <c r="B295" s="29"/>
      <c r="C295" s="29"/>
      <c r="D295" s="235"/>
      <c r="E295" s="235"/>
      <c r="F295" s="235"/>
      <c r="G295" s="29"/>
      <c r="H295" s="29"/>
      <c r="I295" s="29"/>
      <c r="J295" s="29"/>
      <c r="K295" s="29"/>
      <c r="L295" s="237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</row>
    <row r="296" spans="2:158">
      <c r="B296" s="29"/>
      <c r="C296" s="29"/>
      <c r="D296" s="235"/>
      <c r="E296" s="235"/>
      <c r="F296" s="235"/>
      <c r="G296" s="29"/>
      <c r="H296" s="29"/>
      <c r="I296" s="29"/>
      <c r="J296" s="29"/>
      <c r="K296" s="29"/>
      <c r="L296" s="237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</row>
    <row r="297" spans="2:158">
      <c r="B297" s="29"/>
      <c r="C297" s="29"/>
      <c r="D297" s="235"/>
      <c r="E297" s="235"/>
      <c r="F297" s="235"/>
      <c r="G297" s="29"/>
      <c r="H297" s="29"/>
      <c r="I297" s="29"/>
      <c r="J297" s="29"/>
      <c r="K297" s="29"/>
      <c r="L297" s="237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</row>
    <row r="298" spans="2:158">
      <c r="B298" s="29"/>
      <c r="C298" s="29"/>
      <c r="D298" s="235"/>
      <c r="E298" s="235"/>
      <c r="F298" s="235"/>
      <c r="G298" s="29"/>
      <c r="H298" s="29"/>
      <c r="I298" s="29"/>
      <c r="J298" s="29"/>
      <c r="K298" s="29"/>
      <c r="L298" s="237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</row>
    <row r="299" spans="2:158">
      <c r="B299" s="29"/>
      <c r="C299" s="29"/>
      <c r="D299" s="235"/>
      <c r="E299" s="235"/>
      <c r="F299" s="235"/>
      <c r="G299" s="29"/>
      <c r="H299" s="29"/>
      <c r="I299" s="29"/>
      <c r="J299" s="29"/>
      <c r="K299" s="29"/>
      <c r="L299" s="237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</row>
    <row r="300" spans="2:158">
      <c r="B300" s="29"/>
      <c r="C300" s="29"/>
      <c r="D300" s="235"/>
      <c r="E300" s="235"/>
      <c r="F300" s="235"/>
      <c r="G300" s="29"/>
      <c r="H300" s="29"/>
      <c r="I300" s="29"/>
      <c r="J300" s="29"/>
      <c r="K300" s="29"/>
      <c r="L300" s="237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</row>
    <row r="301" spans="2:158">
      <c r="B301" s="29"/>
      <c r="C301" s="29"/>
      <c r="D301" s="235"/>
      <c r="E301" s="235"/>
      <c r="F301" s="235"/>
      <c r="G301" s="29"/>
      <c r="H301" s="29"/>
      <c r="I301" s="29"/>
      <c r="J301" s="29"/>
      <c r="K301" s="29"/>
      <c r="L301" s="237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</row>
    <row r="302" spans="2:158">
      <c r="B302" s="29"/>
      <c r="C302" s="29"/>
      <c r="D302" s="235"/>
      <c r="E302" s="235"/>
      <c r="F302" s="235"/>
      <c r="G302" s="29"/>
      <c r="H302" s="29"/>
      <c r="I302" s="29"/>
      <c r="J302" s="29"/>
      <c r="K302" s="29"/>
      <c r="L302" s="237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</row>
    <row r="303" spans="2:158">
      <c r="B303" s="29"/>
      <c r="C303" s="29"/>
      <c r="D303" s="235"/>
      <c r="E303" s="235"/>
      <c r="F303" s="235"/>
      <c r="G303" s="29"/>
      <c r="H303" s="29"/>
      <c r="I303" s="29"/>
      <c r="J303" s="29"/>
      <c r="K303" s="29"/>
      <c r="L303" s="237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</row>
    <row r="304" spans="2:158">
      <c r="B304" s="29"/>
      <c r="C304" s="29"/>
      <c r="D304" s="235"/>
      <c r="E304" s="235"/>
      <c r="F304" s="235"/>
      <c r="G304" s="29"/>
      <c r="H304" s="29"/>
      <c r="I304" s="29"/>
      <c r="J304" s="29"/>
      <c r="K304" s="29"/>
      <c r="L304" s="237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</row>
    <row r="305" spans="2:158">
      <c r="B305" s="29"/>
      <c r="C305" s="29"/>
      <c r="D305" s="235"/>
      <c r="E305" s="235"/>
      <c r="F305" s="235"/>
      <c r="G305" s="29"/>
      <c r="H305" s="29"/>
      <c r="I305" s="29"/>
      <c r="J305" s="29"/>
      <c r="K305" s="29"/>
      <c r="L305" s="237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</row>
    <row r="306" spans="2:158">
      <c r="B306" s="29"/>
      <c r="C306" s="29"/>
      <c r="D306" s="235"/>
      <c r="E306" s="235"/>
      <c r="F306" s="235"/>
      <c r="G306" s="29"/>
      <c r="H306" s="29"/>
      <c r="I306" s="29"/>
      <c r="J306" s="29"/>
      <c r="K306" s="29"/>
      <c r="L306" s="237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</row>
    <row r="307" spans="2:158">
      <c r="B307" s="29"/>
      <c r="C307" s="29"/>
      <c r="D307" s="235"/>
      <c r="E307" s="235"/>
      <c r="F307" s="235"/>
      <c r="G307" s="29"/>
      <c r="H307" s="29"/>
      <c r="I307" s="29"/>
      <c r="J307" s="29"/>
      <c r="K307" s="29"/>
      <c r="L307" s="237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</row>
    <row r="308" spans="2:158">
      <c r="B308" s="29"/>
      <c r="C308" s="29"/>
      <c r="D308" s="235"/>
      <c r="E308" s="235"/>
      <c r="F308" s="235"/>
      <c r="G308" s="29"/>
      <c r="H308" s="29"/>
      <c r="I308" s="29"/>
      <c r="J308" s="29"/>
      <c r="K308" s="29"/>
      <c r="L308" s="237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</row>
    <row r="309" spans="2:158">
      <c r="B309" s="29"/>
      <c r="C309" s="29"/>
      <c r="D309" s="235"/>
      <c r="E309" s="235"/>
      <c r="F309" s="235"/>
      <c r="G309" s="29"/>
      <c r="H309" s="29"/>
      <c r="I309" s="29"/>
      <c r="J309" s="29"/>
      <c r="K309" s="29"/>
      <c r="L309" s="237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</row>
    <row r="310" spans="2:158">
      <c r="B310" s="29"/>
      <c r="C310" s="29"/>
      <c r="D310" s="235"/>
      <c r="E310" s="235"/>
      <c r="F310" s="235"/>
      <c r="G310" s="29"/>
      <c r="H310" s="29"/>
      <c r="I310" s="29"/>
      <c r="J310" s="29"/>
      <c r="K310" s="29"/>
      <c r="L310" s="237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</row>
    <row r="311" spans="2:158">
      <c r="B311" s="29"/>
      <c r="C311" s="29"/>
      <c r="D311" s="235"/>
      <c r="E311" s="235"/>
      <c r="F311" s="235"/>
      <c r="G311" s="29"/>
      <c r="H311" s="29"/>
      <c r="I311" s="29"/>
      <c r="J311" s="29"/>
      <c r="K311" s="29"/>
      <c r="L311" s="237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</row>
    <row r="312" spans="2:158">
      <c r="B312" s="29"/>
      <c r="C312" s="29"/>
      <c r="D312" s="235"/>
      <c r="E312" s="235"/>
      <c r="F312" s="235"/>
      <c r="G312" s="29"/>
      <c r="H312" s="29"/>
      <c r="I312" s="29"/>
      <c r="J312" s="29"/>
      <c r="K312" s="29"/>
      <c r="L312" s="237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</row>
    <row r="313" spans="2:158">
      <c r="B313" s="29"/>
      <c r="C313" s="29"/>
      <c r="D313" s="235"/>
      <c r="E313" s="235"/>
      <c r="F313" s="235"/>
      <c r="G313" s="29"/>
      <c r="H313" s="29"/>
      <c r="I313" s="29"/>
      <c r="J313" s="29"/>
      <c r="K313" s="29"/>
      <c r="L313" s="237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</row>
    <row r="314" spans="2:158">
      <c r="B314" s="29"/>
      <c r="C314" s="29"/>
      <c r="D314" s="235"/>
      <c r="E314" s="235"/>
      <c r="F314" s="235"/>
      <c r="G314" s="29"/>
      <c r="H314" s="29"/>
      <c r="I314" s="29"/>
      <c r="J314" s="29"/>
      <c r="K314" s="29"/>
      <c r="L314" s="237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</row>
    <row r="315" spans="2:158">
      <c r="B315" s="29"/>
      <c r="C315" s="29"/>
      <c r="D315" s="235"/>
      <c r="E315" s="235"/>
      <c r="F315" s="235"/>
      <c r="G315" s="29"/>
      <c r="H315" s="29"/>
      <c r="I315" s="29"/>
      <c r="J315" s="29"/>
      <c r="K315" s="29"/>
      <c r="L315" s="237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</row>
    <row r="316" spans="2:158">
      <c r="B316" s="29"/>
      <c r="C316" s="29"/>
      <c r="D316" s="235"/>
      <c r="E316" s="235"/>
      <c r="F316" s="235"/>
      <c r="G316" s="29"/>
      <c r="H316" s="29"/>
      <c r="I316" s="29"/>
      <c r="J316" s="29"/>
      <c r="K316" s="29"/>
      <c r="L316" s="237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</row>
    <row r="317" spans="2:158">
      <c r="B317" s="29"/>
      <c r="C317" s="29"/>
      <c r="D317" s="235"/>
      <c r="E317" s="235"/>
      <c r="F317" s="235"/>
      <c r="G317" s="29"/>
      <c r="H317" s="29"/>
      <c r="I317" s="29"/>
      <c r="J317" s="29"/>
      <c r="K317" s="29"/>
      <c r="L317" s="237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</row>
    <row r="318" spans="2:158">
      <c r="B318" s="29"/>
      <c r="C318" s="29"/>
      <c r="D318" s="235"/>
      <c r="E318" s="235"/>
      <c r="F318" s="235"/>
      <c r="G318" s="29"/>
      <c r="H318" s="29"/>
      <c r="I318" s="29"/>
      <c r="J318" s="29"/>
      <c r="K318" s="29"/>
      <c r="L318" s="237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</row>
    <row r="319" spans="2:158">
      <c r="B319" s="29"/>
      <c r="C319" s="29"/>
      <c r="D319" s="235"/>
      <c r="E319" s="235"/>
      <c r="F319" s="235"/>
      <c r="G319" s="29"/>
      <c r="H319" s="29"/>
      <c r="I319" s="29"/>
      <c r="J319" s="29"/>
      <c r="K319" s="29"/>
      <c r="L319" s="237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</row>
    <row r="320" spans="2:158">
      <c r="B320" s="29"/>
      <c r="C320" s="29"/>
      <c r="D320" s="235"/>
      <c r="E320" s="235"/>
      <c r="F320" s="235"/>
      <c r="G320" s="29"/>
      <c r="H320" s="29"/>
      <c r="I320" s="29"/>
      <c r="J320" s="29"/>
      <c r="K320" s="29"/>
      <c r="L320" s="237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</row>
    <row r="321" spans="2:158">
      <c r="B321" s="29"/>
      <c r="C321" s="29"/>
      <c r="D321" s="235"/>
      <c r="E321" s="235"/>
      <c r="F321" s="235"/>
      <c r="G321" s="29"/>
      <c r="H321" s="29"/>
      <c r="I321" s="29"/>
      <c r="J321" s="29"/>
      <c r="K321" s="29"/>
      <c r="L321" s="237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</row>
    <row r="322" spans="2:158">
      <c r="B322" s="29"/>
      <c r="C322" s="29"/>
      <c r="D322" s="235"/>
      <c r="E322" s="235"/>
      <c r="F322" s="235"/>
      <c r="G322" s="29"/>
      <c r="H322" s="29"/>
      <c r="I322" s="29"/>
      <c r="J322" s="29"/>
      <c r="K322" s="29"/>
      <c r="L322" s="237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</row>
    <row r="323" spans="2:158">
      <c r="B323" s="29"/>
      <c r="C323" s="29"/>
      <c r="D323" s="235"/>
      <c r="E323" s="235"/>
      <c r="F323" s="235"/>
      <c r="G323" s="29"/>
      <c r="H323" s="29"/>
      <c r="I323" s="29"/>
      <c r="J323" s="29"/>
      <c r="K323" s="29"/>
      <c r="L323" s="237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</row>
    <row r="324" spans="2:158">
      <c r="B324" s="29"/>
      <c r="C324" s="29"/>
      <c r="D324" s="235"/>
      <c r="E324" s="235"/>
      <c r="F324" s="235"/>
      <c r="G324" s="29"/>
      <c r="H324" s="29"/>
      <c r="I324" s="29"/>
      <c r="J324" s="29"/>
      <c r="K324" s="29"/>
      <c r="L324" s="237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</row>
    <row r="325" spans="2:158">
      <c r="B325" s="29"/>
      <c r="C325" s="29"/>
      <c r="D325" s="235"/>
      <c r="E325" s="235"/>
      <c r="F325" s="235"/>
      <c r="G325" s="29"/>
      <c r="H325" s="29"/>
      <c r="I325" s="29"/>
      <c r="J325" s="29"/>
      <c r="K325" s="29"/>
      <c r="L325" s="237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</row>
    <row r="326" spans="2:158">
      <c r="B326" s="29"/>
      <c r="C326" s="29"/>
      <c r="D326" s="235"/>
      <c r="E326" s="235"/>
      <c r="F326" s="235"/>
      <c r="G326" s="29"/>
      <c r="H326" s="29"/>
      <c r="I326" s="29"/>
      <c r="J326" s="29"/>
      <c r="K326" s="29"/>
      <c r="L326" s="237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</row>
    <row r="327" spans="2:158">
      <c r="B327" s="29"/>
      <c r="C327" s="29"/>
      <c r="D327" s="235"/>
      <c r="E327" s="235"/>
      <c r="F327" s="235"/>
      <c r="G327" s="29"/>
      <c r="H327" s="29"/>
      <c r="I327" s="29"/>
      <c r="J327" s="29"/>
      <c r="K327" s="29"/>
      <c r="L327" s="237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</row>
    <row r="328" spans="2:158">
      <c r="B328" s="29"/>
      <c r="C328" s="29"/>
      <c r="D328" s="235"/>
      <c r="E328" s="235"/>
      <c r="F328" s="235"/>
      <c r="G328" s="29"/>
      <c r="H328" s="29"/>
      <c r="I328" s="29"/>
      <c r="J328" s="29"/>
      <c r="K328" s="29"/>
      <c r="L328" s="237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</row>
    <row r="329" spans="2:158">
      <c r="B329" s="29"/>
      <c r="C329" s="29"/>
      <c r="D329" s="235"/>
      <c r="E329" s="235"/>
      <c r="F329" s="235"/>
      <c r="G329" s="29"/>
      <c r="H329" s="29"/>
      <c r="I329" s="29"/>
      <c r="J329" s="29"/>
      <c r="K329" s="29"/>
      <c r="L329" s="237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</row>
    <row r="330" spans="2:158">
      <c r="B330" s="29"/>
      <c r="C330" s="29"/>
      <c r="D330" s="235"/>
      <c r="E330" s="235"/>
      <c r="F330" s="235"/>
      <c r="G330" s="29"/>
      <c r="H330" s="29"/>
      <c r="I330" s="29"/>
      <c r="J330" s="29"/>
      <c r="K330" s="29"/>
      <c r="L330" s="237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</row>
    <row r="331" spans="2:158">
      <c r="B331" s="29"/>
      <c r="C331" s="29"/>
      <c r="D331" s="235"/>
      <c r="E331" s="235"/>
      <c r="F331" s="235"/>
      <c r="G331" s="29"/>
      <c r="H331" s="29"/>
      <c r="I331" s="29"/>
      <c r="J331" s="29"/>
      <c r="K331" s="29"/>
      <c r="L331" s="237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</row>
    <row r="332" spans="2:158">
      <c r="B332" s="29"/>
      <c r="C332" s="29"/>
      <c r="D332" s="235"/>
      <c r="E332" s="235"/>
      <c r="F332" s="235"/>
      <c r="G332" s="29"/>
      <c r="H332" s="29"/>
      <c r="I332" s="29"/>
      <c r="J332" s="29"/>
      <c r="K332" s="29"/>
      <c r="L332" s="237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</row>
    <row r="333" spans="2:158">
      <c r="B333" s="29"/>
      <c r="C333" s="29"/>
      <c r="D333" s="235"/>
      <c r="E333" s="235"/>
      <c r="F333" s="235"/>
      <c r="G333" s="29"/>
      <c r="H333" s="29"/>
      <c r="I333" s="29"/>
      <c r="J333" s="29"/>
      <c r="K333" s="29"/>
      <c r="L333" s="237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</row>
    <row r="334" spans="2:158">
      <c r="B334" s="29"/>
      <c r="C334" s="29"/>
      <c r="D334" s="235"/>
      <c r="E334" s="235"/>
      <c r="F334" s="235"/>
      <c r="G334" s="29"/>
      <c r="H334" s="29"/>
      <c r="I334" s="29"/>
      <c r="J334" s="29"/>
      <c r="K334" s="29"/>
      <c r="L334" s="237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</row>
    <row r="335" spans="2:158">
      <c r="B335" s="29"/>
      <c r="C335" s="29"/>
      <c r="D335" s="235"/>
      <c r="E335" s="235"/>
      <c r="F335" s="235"/>
      <c r="G335" s="29"/>
      <c r="H335" s="29"/>
      <c r="I335" s="29"/>
      <c r="J335" s="29"/>
      <c r="K335" s="29"/>
      <c r="L335" s="237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</row>
    <row r="336" spans="2:158">
      <c r="B336" s="29"/>
      <c r="C336" s="29"/>
      <c r="D336" s="235"/>
      <c r="E336" s="235"/>
      <c r="F336" s="235"/>
      <c r="G336" s="29"/>
      <c r="H336" s="29"/>
      <c r="I336" s="29"/>
      <c r="J336" s="29"/>
      <c r="K336" s="29"/>
      <c r="L336" s="237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</row>
    <row r="337" spans="2:158">
      <c r="B337" s="29"/>
      <c r="C337" s="29"/>
      <c r="D337" s="235"/>
      <c r="E337" s="235"/>
      <c r="F337" s="235"/>
      <c r="G337" s="29"/>
      <c r="H337" s="29"/>
      <c r="I337" s="29"/>
      <c r="J337" s="29"/>
      <c r="K337" s="29"/>
      <c r="L337" s="237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</row>
    <row r="338" spans="2:158">
      <c r="B338" s="29"/>
      <c r="C338" s="29"/>
      <c r="D338" s="235"/>
      <c r="E338" s="235"/>
      <c r="F338" s="235"/>
      <c r="G338" s="29"/>
      <c r="H338" s="29"/>
      <c r="I338" s="29"/>
      <c r="J338" s="29"/>
      <c r="K338" s="29"/>
      <c r="L338" s="237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</row>
    <row r="339" spans="2:158">
      <c r="B339" s="29"/>
      <c r="C339" s="29"/>
      <c r="D339" s="235"/>
      <c r="E339" s="235"/>
      <c r="F339" s="235"/>
      <c r="G339" s="29"/>
      <c r="H339" s="29"/>
      <c r="I339" s="29"/>
      <c r="J339" s="29"/>
      <c r="K339" s="29"/>
      <c r="L339" s="237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</row>
    <row r="340" spans="2:158">
      <c r="B340" s="29"/>
      <c r="C340" s="29"/>
      <c r="D340" s="235"/>
      <c r="E340" s="235"/>
      <c r="F340" s="235"/>
      <c r="G340" s="29"/>
      <c r="H340" s="29"/>
      <c r="I340" s="29"/>
      <c r="J340" s="29"/>
      <c r="K340" s="29"/>
      <c r="L340" s="237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</row>
    <row r="341" spans="2:158">
      <c r="B341" s="29"/>
      <c r="C341" s="29"/>
      <c r="D341" s="235"/>
      <c r="E341" s="235"/>
      <c r="F341" s="235"/>
      <c r="G341" s="29"/>
      <c r="H341" s="29"/>
      <c r="I341" s="29"/>
      <c r="J341" s="29"/>
      <c r="K341" s="29"/>
      <c r="L341" s="237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</row>
    <row r="342" spans="2:158">
      <c r="B342" s="29"/>
      <c r="C342" s="29"/>
      <c r="D342" s="235"/>
      <c r="E342" s="235"/>
      <c r="F342" s="235"/>
      <c r="G342" s="29"/>
      <c r="H342" s="29"/>
      <c r="I342" s="29"/>
      <c r="J342" s="29"/>
      <c r="K342" s="29"/>
      <c r="L342" s="237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</row>
    <row r="343" spans="2:158">
      <c r="B343" s="29"/>
      <c r="C343" s="29"/>
      <c r="D343" s="235"/>
      <c r="E343" s="235"/>
      <c r="F343" s="235"/>
      <c r="G343" s="29"/>
      <c r="H343" s="29"/>
      <c r="I343" s="29"/>
      <c r="J343" s="29"/>
      <c r="L343" s="237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</row>
    <row r="344" spans="2:158">
      <c r="B344" s="29"/>
      <c r="C344" s="29"/>
      <c r="D344" s="235"/>
      <c r="E344" s="235"/>
      <c r="F344" s="235"/>
      <c r="G344" s="29"/>
      <c r="H344" s="29"/>
      <c r="I344" s="29"/>
      <c r="J344" s="29"/>
      <c r="L344" s="237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</row>
    <row r="345" spans="2:158">
      <c r="D345" s="241"/>
      <c r="E345" s="241"/>
      <c r="F345" s="241"/>
      <c r="L345" s="237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</row>
    <row r="346" spans="2:158">
      <c r="D346" s="241"/>
      <c r="E346" s="241"/>
      <c r="F346" s="241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</row>
    <row r="347" spans="2:158">
      <c r="D347" s="241"/>
      <c r="E347" s="241"/>
      <c r="F347" s="241"/>
    </row>
    <row r="348" spans="2:158">
      <c r="D348" s="241"/>
      <c r="E348" s="241"/>
      <c r="F348" s="241"/>
    </row>
    <row r="349" spans="2:158">
      <c r="D349" s="241"/>
      <c r="E349" s="241"/>
      <c r="F349" s="241"/>
    </row>
    <row r="350" spans="2:158">
      <c r="D350" s="241"/>
      <c r="E350" s="241"/>
      <c r="F350" s="241"/>
    </row>
    <row r="351" spans="2:158">
      <c r="D351" s="241"/>
      <c r="E351" s="241"/>
      <c r="F351" s="241"/>
    </row>
    <row r="352" spans="2:158">
      <c r="D352" s="241"/>
      <c r="E352" s="241"/>
      <c r="F352" s="241"/>
    </row>
    <row r="353" spans="4:6">
      <c r="D353" s="241"/>
      <c r="E353" s="241"/>
      <c r="F353" s="241"/>
    </row>
    <row r="354" spans="4:6">
      <c r="D354" s="241"/>
      <c r="E354" s="241"/>
      <c r="F354" s="241"/>
    </row>
    <row r="355" spans="4:6">
      <c r="D355" s="241"/>
      <c r="E355" s="241"/>
      <c r="F355" s="241"/>
    </row>
    <row r="356" spans="4:6">
      <c r="D356" s="241"/>
      <c r="E356" s="241"/>
      <c r="F356" s="241"/>
    </row>
    <row r="357" spans="4:6">
      <c r="D357" s="241"/>
      <c r="E357" s="241"/>
      <c r="F357" s="241"/>
    </row>
    <row r="358" spans="4:6">
      <c r="D358" s="241"/>
      <c r="E358" s="241"/>
      <c r="F358" s="241"/>
    </row>
    <row r="359" spans="4:6">
      <c r="D359" s="241"/>
      <c r="E359" s="241"/>
      <c r="F359" s="241"/>
    </row>
    <row r="360" spans="4:6">
      <c r="D360" s="241"/>
      <c r="E360" s="241"/>
      <c r="F360" s="241"/>
    </row>
    <row r="361" spans="4:6">
      <c r="D361" s="241"/>
      <c r="E361" s="241"/>
      <c r="F361" s="241"/>
    </row>
    <row r="362" spans="4:6">
      <c r="D362" s="241"/>
      <c r="E362" s="241"/>
      <c r="F362" s="241"/>
    </row>
    <row r="363" spans="4:6">
      <c r="D363" s="241"/>
      <c r="E363" s="241"/>
      <c r="F363" s="241"/>
    </row>
    <row r="364" spans="4:6">
      <c r="D364" s="241"/>
      <c r="E364" s="241"/>
      <c r="F364" s="241"/>
    </row>
    <row r="365" spans="4:6">
      <c r="D365" s="241"/>
      <c r="E365" s="241"/>
      <c r="F365" s="241"/>
    </row>
    <row r="366" spans="4:6">
      <c r="D366" s="241"/>
      <c r="E366" s="241"/>
      <c r="F366" s="241"/>
    </row>
    <row r="367" spans="4:6">
      <c r="D367" s="241"/>
      <c r="E367" s="241"/>
      <c r="F367" s="241"/>
    </row>
    <row r="368" spans="4:6">
      <c r="D368" s="241"/>
      <c r="E368" s="241"/>
      <c r="F368" s="241"/>
    </row>
    <row r="369" spans="4:6">
      <c r="D369" s="241"/>
      <c r="E369" s="241"/>
      <c r="F369" s="241"/>
    </row>
    <row r="370" spans="4:6">
      <c r="D370" s="241"/>
      <c r="E370" s="241"/>
      <c r="F370" s="241"/>
    </row>
    <row r="371" spans="4:6">
      <c r="D371" s="241"/>
      <c r="E371" s="241"/>
      <c r="F371" s="241"/>
    </row>
    <row r="372" spans="4:6">
      <c r="D372" s="241"/>
      <c r="E372" s="241"/>
      <c r="F372" s="241"/>
    </row>
    <row r="373" spans="4:6">
      <c r="D373" s="241"/>
      <c r="E373" s="241"/>
      <c r="F373" s="241"/>
    </row>
    <row r="374" spans="4:6">
      <c r="D374" s="241"/>
      <c r="E374" s="241"/>
      <c r="F374" s="241"/>
    </row>
    <row r="375" spans="4:6">
      <c r="D375" s="241"/>
      <c r="E375" s="241"/>
      <c r="F375" s="241"/>
    </row>
    <row r="376" spans="4:6">
      <c r="D376" s="241"/>
      <c r="E376" s="241"/>
      <c r="F376" s="241"/>
    </row>
    <row r="377" spans="4:6">
      <c r="D377" s="241"/>
      <c r="E377" s="241"/>
      <c r="F377" s="241"/>
    </row>
    <row r="378" spans="4:6">
      <c r="D378" s="241"/>
      <c r="E378" s="241"/>
      <c r="F378" s="241"/>
    </row>
    <row r="379" spans="4:6">
      <c r="D379" s="241"/>
      <c r="E379" s="241"/>
      <c r="F379" s="241"/>
    </row>
    <row r="380" spans="4:6">
      <c r="D380" s="241"/>
      <c r="E380" s="241"/>
      <c r="F380" s="241"/>
    </row>
    <row r="381" spans="4:6">
      <c r="D381" s="241"/>
      <c r="E381" s="241"/>
      <c r="F381" s="241"/>
    </row>
    <row r="382" spans="4:6">
      <c r="D382" s="241"/>
      <c r="E382" s="241"/>
      <c r="F382" s="241"/>
    </row>
    <row r="383" spans="4:6">
      <c r="D383" s="241"/>
      <c r="E383" s="241"/>
      <c r="F383" s="241"/>
    </row>
    <row r="384" spans="4:6">
      <c r="D384" s="241"/>
      <c r="E384" s="241"/>
      <c r="F384" s="241"/>
    </row>
    <row r="385" spans="4:6">
      <c r="D385" s="241"/>
      <c r="E385" s="241"/>
      <c r="F385" s="241"/>
    </row>
    <row r="386" spans="4:6">
      <c r="D386" s="241"/>
      <c r="E386" s="241"/>
      <c r="F386" s="241"/>
    </row>
    <row r="387" spans="4:6">
      <c r="D387" s="241"/>
      <c r="E387" s="241"/>
      <c r="F387" s="241"/>
    </row>
    <row r="388" spans="4:6">
      <c r="D388" s="241"/>
      <c r="E388" s="241"/>
      <c r="F388" s="241"/>
    </row>
    <row r="389" spans="4:6">
      <c r="D389" s="241"/>
      <c r="E389" s="241"/>
      <c r="F389" s="241"/>
    </row>
    <row r="390" spans="4:6">
      <c r="D390" s="241"/>
      <c r="E390" s="241"/>
      <c r="F390" s="241"/>
    </row>
    <row r="391" spans="4:6">
      <c r="D391" s="241"/>
      <c r="E391" s="241"/>
      <c r="F391" s="241"/>
    </row>
    <row r="392" spans="4:6">
      <c r="D392" s="241"/>
      <c r="E392" s="241"/>
      <c r="F392" s="241"/>
    </row>
    <row r="393" spans="4:6">
      <c r="D393" s="241"/>
      <c r="E393" s="241"/>
      <c r="F393" s="241"/>
    </row>
    <row r="394" spans="4:6">
      <c r="D394" s="241"/>
      <c r="E394" s="241"/>
      <c r="F394" s="241"/>
    </row>
    <row r="395" spans="4:6">
      <c r="D395" s="241"/>
      <c r="E395" s="241"/>
      <c r="F395" s="241"/>
    </row>
    <row r="396" spans="4:6">
      <c r="D396" s="241"/>
      <c r="E396" s="241"/>
      <c r="F396" s="241"/>
    </row>
    <row r="397" spans="4:6">
      <c r="D397" s="241"/>
      <c r="E397" s="241"/>
      <c r="F397" s="241"/>
    </row>
    <row r="398" spans="4:6">
      <c r="D398" s="241"/>
      <c r="E398" s="241"/>
      <c r="F398" s="241"/>
    </row>
    <row r="399" spans="4:6">
      <c r="D399" s="241"/>
      <c r="E399" s="241"/>
      <c r="F399" s="241"/>
    </row>
    <row r="400" spans="4:6">
      <c r="D400" s="241"/>
      <c r="E400" s="241"/>
      <c r="F400" s="241"/>
    </row>
    <row r="401" spans="4:6">
      <c r="D401" s="241"/>
      <c r="E401" s="241"/>
      <c r="F401" s="241"/>
    </row>
    <row r="402" spans="4:6">
      <c r="D402" s="241"/>
      <c r="E402" s="241"/>
      <c r="F402" s="241"/>
    </row>
    <row r="403" spans="4:6">
      <c r="D403" s="241"/>
      <c r="E403" s="241"/>
      <c r="F403" s="241"/>
    </row>
    <row r="404" spans="4:6">
      <c r="D404" s="241"/>
      <c r="E404" s="241"/>
      <c r="F404" s="241"/>
    </row>
    <row r="405" spans="4:6">
      <c r="D405" s="241"/>
      <c r="E405" s="241"/>
      <c r="F405" s="241"/>
    </row>
    <row r="406" spans="4:6">
      <c r="D406" s="241"/>
      <c r="E406" s="241"/>
      <c r="F406" s="241"/>
    </row>
    <row r="407" spans="4:6">
      <c r="D407" s="241"/>
      <c r="E407" s="241"/>
      <c r="F407" s="241"/>
    </row>
    <row r="408" spans="4:6">
      <c r="D408" s="241"/>
      <c r="E408" s="241"/>
      <c r="F408" s="241"/>
    </row>
    <row r="409" spans="4:6">
      <c r="D409" s="241"/>
      <c r="E409" s="241"/>
      <c r="F409" s="241"/>
    </row>
    <row r="410" spans="4:6">
      <c r="D410" s="241"/>
      <c r="E410" s="241"/>
      <c r="F410" s="241"/>
    </row>
    <row r="411" spans="4:6">
      <c r="D411" s="241"/>
      <c r="E411" s="241"/>
      <c r="F411" s="241"/>
    </row>
    <row r="412" spans="4:6">
      <c r="D412" s="241"/>
      <c r="E412" s="241"/>
      <c r="F412" s="241"/>
    </row>
    <row r="413" spans="4:6">
      <c r="D413" s="241"/>
      <c r="E413" s="241"/>
      <c r="F413" s="241"/>
    </row>
    <row r="414" spans="4:6">
      <c r="D414" s="241"/>
      <c r="E414" s="241"/>
      <c r="F414" s="241"/>
    </row>
    <row r="415" spans="4:6">
      <c r="D415" s="241"/>
      <c r="E415" s="241"/>
      <c r="F415" s="241"/>
    </row>
    <row r="416" spans="4:6">
      <c r="D416" s="241"/>
      <c r="E416" s="241"/>
      <c r="F416" s="241"/>
    </row>
    <row r="417" spans="4:6">
      <c r="D417" s="241"/>
      <c r="E417" s="241"/>
      <c r="F417" s="241"/>
    </row>
    <row r="418" spans="4:6">
      <c r="D418" s="241"/>
      <c r="E418" s="241"/>
      <c r="F418" s="241"/>
    </row>
    <row r="419" spans="4:6">
      <c r="D419" s="241"/>
      <c r="E419" s="241"/>
      <c r="F419" s="241"/>
    </row>
    <row r="420" spans="4:6">
      <c r="D420" s="241"/>
      <c r="E420" s="241"/>
      <c r="F420" s="241"/>
    </row>
    <row r="421" spans="4:6">
      <c r="D421" s="241"/>
      <c r="E421" s="241"/>
      <c r="F421" s="241"/>
    </row>
    <row r="422" spans="4:6">
      <c r="D422" s="241"/>
      <c r="E422" s="241"/>
      <c r="F422" s="241"/>
    </row>
    <row r="423" spans="4:6">
      <c r="D423" s="241"/>
      <c r="E423" s="241"/>
      <c r="F423" s="241"/>
    </row>
    <row r="424" spans="4:6">
      <c r="D424" s="241"/>
      <c r="E424" s="241"/>
      <c r="F424" s="241"/>
    </row>
    <row r="425" spans="4:6">
      <c r="D425" s="241"/>
      <c r="E425" s="241"/>
      <c r="F425" s="241"/>
    </row>
    <row r="426" spans="4:6">
      <c r="D426" s="241"/>
      <c r="E426" s="241"/>
      <c r="F426" s="241"/>
    </row>
    <row r="427" spans="4:6">
      <c r="D427" s="241"/>
      <c r="E427" s="241"/>
      <c r="F427" s="241"/>
    </row>
    <row r="428" spans="4:6">
      <c r="D428" s="241"/>
      <c r="E428" s="241"/>
      <c r="F428" s="241"/>
    </row>
    <row r="429" spans="4:6">
      <c r="D429" s="241"/>
      <c r="E429" s="241"/>
      <c r="F429" s="241"/>
    </row>
    <row r="430" spans="4:6">
      <c r="D430" s="241"/>
      <c r="E430" s="241"/>
      <c r="F430" s="241"/>
    </row>
    <row r="431" spans="4:6">
      <c r="D431" s="241"/>
      <c r="E431" s="241"/>
      <c r="F431" s="241"/>
    </row>
    <row r="432" spans="4:6">
      <c r="D432" s="241"/>
      <c r="E432" s="241"/>
      <c r="F432" s="241"/>
    </row>
    <row r="433" spans="4:6">
      <c r="D433" s="241"/>
      <c r="E433" s="241"/>
      <c r="F433" s="241"/>
    </row>
    <row r="434" spans="4:6">
      <c r="D434" s="241"/>
      <c r="E434" s="241"/>
      <c r="F434" s="241"/>
    </row>
    <row r="435" spans="4:6">
      <c r="D435" s="241"/>
      <c r="E435" s="241"/>
      <c r="F435" s="241"/>
    </row>
    <row r="436" spans="4:6">
      <c r="D436" s="241"/>
      <c r="E436" s="241"/>
      <c r="F436" s="241"/>
    </row>
    <row r="437" spans="4:6">
      <c r="D437" s="241"/>
      <c r="E437" s="241"/>
      <c r="F437" s="241"/>
    </row>
    <row r="438" spans="4:6">
      <c r="D438" s="241"/>
      <c r="E438" s="241"/>
      <c r="F438" s="241"/>
    </row>
    <row r="439" spans="4:6">
      <c r="D439" s="241"/>
      <c r="E439" s="241"/>
      <c r="F439" s="241"/>
    </row>
    <row r="440" spans="4:6">
      <c r="D440" s="241"/>
      <c r="E440" s="241"/>
      <c r="F440" s="241"/>
    </row>
    <row r="441" spans="4:6">
      <c r="D441" s="241"/>
      <c r="E441" s="241"/>
      <c r="F441" s="241"/>
    </row>
    <row r="442" spans="4:6">
      <c r="D442" s="241"/>
      <c r="E442" s="241"/>
      <c r="F442" s="241"/>
    </row>
    <row r="443" spans="4:6">
      <c r="D443" s="241"/>
      <c r="E443" s="241"/>
      <c r="F443" s="241"/>
    </row>
    <row r="444" spans="4:6">
      <c r="D444" s="241"/>
      <c r="E444" s="241"/>
      <c r="F444" s="241"/>
    </row>
    <row r="445" spans="4:6">
      <c r="D445" s="241"/>
      <c r="E445" s="241"/>
      <c r="F445" s="241"/>
    </row>
    <row r="446" spans="4:6">
      <c r="D446" s="241"/>
      <c r="E446" s="241"/>
      <c r="F446" s="241"/>
    </row>
    <row r="447" spans="4:6">
      <c r="D447" s="241"/>
      <c r="E447" s="241"/>
      <c r="F447" s="241"/>
    </row>
    <row r="448" spans="4:6">
      <c r="D448" s="241"/>
      <c r="E448" s="241"/>
      <c r="F448" s="241"/>
    </row>
    <row r="449" spans="4:6">
      <c r="D449" s="241"/>
      <c r="E449" s="241"/>
      <c r="F449" s="241"/>
    </row>
    <row r="450" spans="4:6">
      <c r="D450" s="241"/>
      <c r="E450" s="241"/>
      <c r="F450" s="241"/>
    </row>
    <row r="451" spans="4:6">
      <c r="D451" s="241"/>
      <c r="E451" s="241"/>
      <c r="F451" s="241"/>
    </row>
    <row r="452" spans="4:6">
      <c r="D452" s="241"/>
      <c r="E452" s="241"/>
      <c r="F452" s="241"/>
    </row>
    <row r="453" spans="4:6">
      <c r="D453" s="241"/>
      <c r="E453" s="241"/>
      <c r="F453" s="241"/>
    </row>
    <row r="454" spans="4:6">
      <c r="D454" s="241"/>
      <c r="E454" s="241"/>
      <c r="F454" s="241"/>
    </row>
    <row r="455" spans="4:6">
      <c r="D455" s="241"/>
      <c r="E455" s="241"/>
      <c r="F455" s="241"/>
    </row>
    <row r="456" spans="4:6">
      <c r="D456" s="241"/>
      <c r="E456" s="241"/>
      <c r="F456" s="241"/>
    </row>
    <row r="457" spans="4:6">
      <c r="D457" s="241"/>
      <c r="E457" s="241"/>
      <c r="F457" s="241"/>
    </row>
    <row r="458" spans="4:6">
      <c r="D458" s="241"/>
      <c r="E458" s="241"/>
      <c r="F458" s="241"/>
    </row>
    <row r="459" spans="4:6">
      <c r="D459" s="241"/>
      <c r="E459" s="241"/>
      <c r="F459" s="241"/>
    </row>
    <row r="460" spans="4:6">
      <c r="D460" s="241"/>
      <c r="E460" s="241"/>
      <c r="F460" s="241"/>
    </row>
    <row r="461" spans="4:6">
      <c r="D461" s="241"/>
      <c r="E461" s="241"/>
      <c r="F461" s="241"/>
    </row>
    <row r="462" spans="4:6">
      <c r="D462" s="241"/>
      <c r="E462" s="241"/>
      <c r="F462" s="241"/>
    </row>
    <row r="463" spans="4:6">
      <c r="D463" s="241"/>
      <c r="E463" s="241"/>
      <c r="F463" s="241"/>
    </row>
    <row r="464" spans="4:6">
      <c r="D464" s="241"/>
      <c r="E464" s="241"/>
      <c r="F464" s="241"/>
    </row>
    <row r="465" spans="4:6">
      <c r="D465" s="241"/>
      <c r="E465" s="241"/>
      <c r="F465" s="241"/>
    </row>
    <row r="466" spans="4:6">
      <c r="D466" s="241"/>
      <c r="E466" s="241"/>
      <c r="F466" s="241"/>
    </row>
    <row r="467" spans="4:6">
      <c r="D467" s="241"/>
      <c r="E467" s="241"/>
      <c r="F467" s="241"/>
    </row>
    <row r="468" spans="4:6">
      <c r="D468" s="241"/>
      <c r="E468" s="241"/>
      <c r="F468" s="241"/>
    </row>
    <row r="469" spans="4:6">
      <c r="D469" s="241"/>
      <c r="E469" s="241"/>
      <c r="F469" s="241"/>
    </row>
    <row r="470" spans="4:6">
      <c r="D470" s="241"/>
      <c r="E470" s="241"/>
      <c r="F470" s="241"/>
    </row>
    <row r="471" spans="4:6">
      <c r="D471" s="241"/>
      <c r="E471" s="241"/>
      <c r="F471" s="241"/>
    </row>
    <row r="472" spans="4:6">
      <c r="D472" s="241"/>
      <c r="E472" s="241"/>
      <c r="F472" s="241"/>
    </row>
    <row r="473" spans="4:6">
      <c r="D473" s="241"/>
      <c r="E473" s="241"/>
      <c r="F473" s="241"/>
    </row>
    <row r="474" spans="4:6">
      <c r="D474" s="241"/>
      <c r="E474" s="241"/>
      <c r="F474" s="241"/>
    </row>
    <row r="475" spans="4:6">
      <c r="D475" s="241"/>
      <c r="E475" s="241"/>
      <c r="F475" s="241"/>
    </row>
    <row r="476" spans="4:6">
      <c r="D476" s="241"/>
      <c r="E476" s="241"/>
      <c r="F476" s="241"/>
    </row>
    <row r="477" spans="4:6">
      <c r="D477" s="241"/>
      <c r="E477" s="241"/>
      <c r="F477" s="241"/>
    </row>
    <row r="478" spans="4:6">
      <c r="D478" s="241"/>
      <c r="E478" s="241"/>
      <c r="F478" s="241"/>
    </row>
    <row r="479" spans="4:6">
      <c r="D479" s="241"/>
      <c r="E479" s="241"/>
      <c r="F479" s="241"/>
    </row>
    <row r="480" spans="4:6">
      <c r="D480" s="241"/>
      <c r="E480" s="241"/>
      <c r="F480" s="241"/>
    </row>
    <row r="481" spans="4:6">
      <c r="D481" s="241"/>
      <c r="E481" s="241"/>
      <c r="F481" s="241"/>
    </row>
    <row r="482" spans="4:6">
      <c r="D482" s="241"/>
      <c r="E482" s="241"/>
      <c r="F482" s="241"/>
    </row>
    <row r="483" spans="4:6">
      <c r="D483" s="241"/>
      <c r="E483" s="241"/>
      <c r="F483" s="241"/>
    </row>
    <row r="484" spans="4:6">
      <c r="D484" s="241"/>
      <c r="E484" s="241"/>
      <c r="F484" s="241"/>
    </row>
    <row r="485" spans="4:6">
      <c r="D485" s="241"/>
      <c r="E485" s="241"/>
      <c r="F485" s="241"/>
    </row>
    <row r="486" spans="4:6">
      <c r="D486" s="241"/>
      <c r="E486" s="241"/>
      <c r="F486" s="241"/>
    </row>
    <row r="487" spans="4:6">
      <c r="D487" s="241"/>
      <c r="E487" s="241"/>
      <c r="F487" s="241"/>
    </row>
    <row r="488" spans="4:6">
      <c r="D488" s="241"/>
      <c r="E488" s="241"/>
      <c r="F488" s="241"/>
    </row>
    <row r="489" spans="4:6">
      <c r="D489" s="241"/>
      <c r="E489" s="241"/>
      <c r="F489" s="241"/>
    </row>
    <row r="490" spans="4:6">
      <c r="D490" s="241"/>
      <c r="E490" s="241"/>
      <c r="F490" s="241"/>
    </row>
    <row r="491" spans="4:6">
      <c r="D491" s="241"/>
      <c r="E491" s="241"/>
      <c r="F491" s="241"/>
    </row>
    <row r="492" spans="4:6">
      <c r="D492" s="241"/>
      <c r="E492" s="241"/>
      <c r="F492" s="241"/>
    </row>
    <row r="493" spans="4:6">
      <c r="D493" s="241"/>
      <c r="E493" s="241"/>
      <c r="F493" s="241"/>
    </row>
    <row r="494" spans="4:6">
      <c r="D494" s="241"/>
      <c r="E494" s="241"/>
      <c r="F494" s="241"/>
    </row>
    <row r="495" spans="4:6">
      <c r="D495" s="241"/>
      <c r="E495" s="241"/>
      <c r="F495" s="241"/>
    </row>
    <row r="496" spans="4:6">
      <c r="D496" s="241"/>
      <c r="E496" s="241"/>
      <c r="F496" s="241"/>
    </row>
    <row r="497" spans="4:6">
      <c r="D497" s="241"/>
      <c r="E497" s="241"/>
      <c r="F497" s="241"/>
    </row>
    <row r="498" spans="4:6">
      <c r="D498" s="241"/>
      <c r="E498" s="241"/>
      <c r="F498" s="241"/>
    </row>
    <row r="499" spans="4:6">
      <c r="D499" s="241"/>
      <c r="E499" s="241"/>
      <c r="F499" s="241"/>
    </row>
    <row r="500" spans="4:6">
      <c r="D500" s="241"/>
      <c r="E500" s="241"/>
      <c r="F500" s="241"/>
    </row>
    <row r="501" spans="4:6">
      <c r="D501" s="241"/>
      <c r="E501" s="241"/>
      <c r="F501" s="241"/>
    </row>
  </sheetData>
  <mergeCells count="4">
    <mergeCell ref="G71:H71"/>
    <mergeCell ref="G16:H16"/>
    <mergeCell ref="G72:H72"/>
    <mergeCell ref="D2:G2"/>
  </mergeCells>
  <phoneticPr fontId="7"/>
  <printOptions gridLinesSet="0"/>
  <pageMargins left="1.2" right="0" top="0.23622047244094491" bottom="0.19685039370078741" header="0.27559055118110237" footer="0.19685039370078741"/>
  <pageSetup paperSize="9" scale="67" orientation="portrait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500"/>
  <sheetViews>
    <sheetView zoomScale="75" zoomScaleNormal="75" workbookViewId="0"/>
  </sheetViews>
  <sheetFormatPr defaultRowHeight="15"/>
  <cols>
    <col min="1" max="1" width="3" style="24" customWidth="1"/>
    <col min="2" max="2" width="3.25" style="24" customWidth="1"/>
    <col min="3" max="3" width="21.125" style="24" customWidth="1"/>
    <col min="4" max="4" width="8.625" style="24" customWidth="1"/>
    <col min="5" max="7" width="15.625" style="24" customWidth="1"/>
    <col min="8" max="8" width="8.625" style="24" customWidth="1"/>
    <col min="9" max="9" width="19.875" style="279" customWidth="1"/>
    <col min="10" max="10" width="3.75" style="24" customWidth="1"/>
    <col min="11" max="11" width="5.875" style="24" customWidth="1"/>
    <col min="12" max="12" width="4.75" style="98" customWidth="1"/>
    <col min="13" max="13" width="66.5" style="24" customWidth="1"/>
    <col min="14" max="16384" width="9" style="24"/>
  </cols>
  <sheetData>
    <row r="1" spans="2:158">
      <c r="B1" s="22"/>
      <c r="C1" s="22"/>
      <c r="D1" s="22"/>
      <c r="E1" s="22"/>
      <c r="F1" s="22"/>
      <c r="G1" s="22"/>
      <c r="H1" s="22"/>
      <c r="I1" s="251"/>
      <c r="J1" s="22"/>
      <c r="K1" s="22"/>
      <c r="L1" s="93"/>
      <c r="M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</row>
    <row r="2" spans="2:158" ht="24" customHeight="1">
      <c r="B2" s="307"/>
      <c r="C2" s="149" t="s">
        <v>175</v>
      </c>
      <c r="D2" s="341" t="str">
        <f>活動計画書I!F2</f>
        <v>システム・アーキテクチャ研究会</v>
      </c>
      <c r="E2" s="341"/>
      <c r="F2" s="341"/>
      <c r="G2" s="341"/>
      <c r="H2" s="30"/>
      <c r="I2" s="309" t="s">
        <v>159</v>
      </c>
      <c r="J2" s="308"/>
      <c r="K2" s="22"/>
      <c r="L2" s="93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</row>
    <row r="3" spans="2:158" ht="13.5" customHeight="1">
      <c r="B3" s="22"/>
      <c r="C3" s="67"/>
      <c r="D3" s="22"/>
      <c r="E3" s="22"/>
      <c r="F3" s="22"/>
      <c r="G3" s="22"/>
      <c r="H3" s="22"/>
      <c r="I3" s="251"/>
      <c r="J3" s="22"/>
      <c r="K3" s="22"/>
      <c r="L3" s="93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</row>
    <row r="4" spans="2:158" ht="17.25" customHeight="1">
      <c r="B4" s="22"/>
      <c r="C4" s="169" t="s">
        <v>109</v>
      </c>
      <c r="D4" s="25"/>
      <c r="E4" s="25"/>
      <c r="F4" s="22"/>
      <c r="G4" s="22"/>
      <c r="H4" s="22"/>
      <c r="I4" s="251"/>
      <c r="J4" s="22"/>
      <c r="K4" s="22"/>
      <c r="L4" s="93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</row>
    <row r="5" spans="2:158" ht="17.25" customHeight="1">
      <c r="B5" s="22"/>
      <c r="C5" s="169" t="s">
        <v>98</v>
      </c>
      <c r="D5" s="25"/>
      <c r="E5" s="25"/>
      <c r="F5" s="22"/>
      <c r="G5" s="22"/>
      <c r="H5" s="22"/>
      <c r="I5" s="251"/>
      <c r="J5" s="22"/>
      <c r="K5" s="22"/>
      <c r="L5" s="93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</row>
    <row r="6" spans="2:158" ht="17.25" customHeight="1">
      <c r="B6" s="22"/>
      <c r="C6" s="124" t="s">
        <v>49</v>
      </c>
      <c r="D6" s="25"/>
      <c r="E6" s="25"/>
      <c r="F6" s="22"/>
      <c r="G6" s="22"/>
      <c r="H6" s="22"/>
      <c r="I6" s="251"/>
      <c r="J6" s="22"/>
      <c r="K6" s="22"/>
      <c r="L6" s="93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</row>
    <row r="7" spans="2:158" ht="12" customHeight="1">
      <c r="B7" s="22"/>
      <c r="C7" s="22" t="s">
        <v>10</v>
      </c>
      <c r="D7" s="22"/>
      <c r="E7" s="22"/>
      <c r="F7" s="22"/>
      <c r="G7" s="22"/>
      <c r="H7" s="22"/>
      <c r="I7" s="251"/>
      <c r="J7" s="22"/>
      <c r="K7" s="22"/>
      <c r="L7" s="93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</row>
    <row r="8" spans="2:158" s="92" customFormat="1" ht="24.75" customHeight="1">
      <c r="B8" s="119" t="s">
        <v>43</v>
      </c>
      <c r="C8" s="88"/>
      <c r="D8" s="88"/>
      <c r="E8" s="88"/>
      <c r="F8" s="88"/>
      <c r="G8" s="88"/>
      <c r="H8" s="89" t="s">
        <v>10</v>
      </c>
      <c r="I8" s="252"/>
      <c r="J8" s="90"/>
      <c r="K8" s="90"/>
      <c r="L8" s="94"/>
      <c r="M8" s="9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</row>
    <row r="9" spans="2:158" s="165" customFormat="1">
      <c r="B9" s="171"/>
      <c r="C9" s="172"/>
      <c r="D9" s="172"/>
      <c r="E9" s="172"/>
      <c r="F9" s="172"/>
      <c r="G9" s="172"/>
      <c r="H9" s="173"/>
      <c r="I9" s="253"/>
      <c r="J9" s="174"/>
      <c r="K9" s="175"/>
      <c r="L9" s="163"/>
      <c r="M9" s="17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</row>
    <row r="10" spans="2:158" s="165" customFormat="1">
      <c r="B10" s="175"/>
      <c r="C10" s="178" t="s">
        <v>115</v>
      </c>
      <c r="D10" s="179"/>
      <c r="E10" s="179"/>
      <c r="F10" s="180">
        <v>3200</v>
      </c>
      <c r="G10" s="181">
        <f>活動計画書I!J28</f>
        <v>95</v>
      </c>
      <c r="H10" s="187" t="s">
        <v>126</v>
      </c>
      <c r="I10" s="254">
        <f>F10*G10+F12*G12</f>
        <v>369000</v>
      </c>
      <c r="J10" s="183"/>
      <c r="K10" s="175"/>
      <c r="L10" s="164">
        <v>1</v>
      </c>
      <c r="M10" s="176" t="s">
        <v>125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</row>
    <row r="11" spans="2:158" s="165" customFormat="1">
      <c r="B11" s="175"/>
      <c r="C11" s="178"/>
      <c r="D11" s="179"/>
      <c r="E11" s="179"/>
      <c r="F11" s="115" t="s">
        <v>107</v>
      </c>
      <c r="G11" s="115" t="s">
        <v>106</v>
      </c>
      <c r="H11" s="184"/>
      <c r="I11" s="180"/>
      <c r="J11" s="183"/>
      <c r="K11" s="175"/>
      <c r="L11" s="164"/>
      <c r="M11" s="176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</row>
    <row r="12" spans="2:158" s="165" customFormat="1">
      <c r="B12" s="175"/>
      <c r="C12" s="178"/>
      <c r="D12" s="179"/>
      <c r="E12" s="179"/>
      <c r="F12" s="180">
        <v>13000</v>
      </c>
      <c r="G12" s="189">
        <f>活動計画書I!D28</f>
        <v>5</v>
      </c>
      <c r="H12" s="184"/>
      <c r="I12" s="180"/>
      <c r="J12" s="183"/>
      <c r="K12" s="175"/>
      <c r="L12" s="164"/>
      <c r="M12" s="176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</row>
    <row r="13" spans="2:158" s="165" customFormat="1">
      <c r="B13" s="175"/>
      <c r="C13" s="178"/>
      <c r="D13" s="179"/>
      <c r="E13" s="179"/>
      <c r="F13" s="182" t="s">
        <v>118</v>
      </c>
      <c r="G13" s="182" t="s">
        <v>56</v>
      </c>
      <c r="H13" s="184"/>
      <c r="I13" s="180"/>
      <c r="J13" s="183"/>
      <c r="K13" s="175"/>
      <c r="L13" s="164"/>
      <c r="M13" s="176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</row>
    <row r="14" spans="2:158" s="165" customFormat="1">
      <c r="B14" s="175"/>
      <c r="C14" s="178"/>
      <c r="D14" s="179"/>
      <c r="E14" s="179"/>
      <c r="F14" s="179"/>
      <c r="G14" s="179"/>
      <c r="H14" s="187" t="s">
        <v>12</v>
      </c>
      <c r="I14" s="180"/>
      <c r="J14" s="183"/>
      <c r="K14" s="175"/>
      <c r="L14" s="163"/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</row>
    <row r="15" spans="2:158" s="165" customFormat="1">
      <c r="B15" s="175"/>
      <c r="C15" s="186" t="s">
        <v>117</v>
      </c>
      <c r="D15" s="188"/>
      <c r="E15" s="180">
        <v>2203200</v>
      </c>
      <c r="F15" s="189">
        <f>活動計画書I!D28</f>
        <v>5</v>
      </c>
      <c r="G15" s="317">
        <v>158</v>
      </c>
      <c r="H15" s="182" t="s">
        <v>10</v>
      </c>
      <c r="I15" s="254">
        <f>E15*F15/G15</f>
        <v>69721.518987341769</v>
      </c>
      <c r="J15" s="183"/>
      <c r="K15" s="175"/>
      <c r="L15" s="163"/>
      <c r="M15" s="176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</row>
    <row r="16" spans="2:158" s="165" customFormat="1">
      <c r="B16" s="175"/>
      <c r="C16" s="186"/>
      <c r="D16" s="188"/>
      <c r="E16" s="182" t="s">
        <v>110</v>
      </c>
      <c r="F16" s="182" t="s">
        <v>56</v>
      </c>
      <c r="G16" s="339" t="s">
        <v>127</v>
      </c>
      <c r="H16" s="340"/>
      <c r="I16" s="191"/>
      <c r="J16" s="183"/>
      <c r="K16" s="175"/>
      <c r="L16" s="164">
        <v>2</v>
      </c>
      <c r="M16" s="176" t="s">
        <v>108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</row>
    <row r="17" spans="2:158" s="165" customFormat="1">
      <c r="B17" s="175"/>
      <c r="C17" s="186"/>
      <c r="D17" s="188"/>
      <c r="E17" s="188"/>
      <c r="F17" s="179" t="s">
        <v>10</v>
      </c>
      <c r="G17" s="179" t="s">
        <v>10</v>
      </c>
      <c r="H17" s="179" t="s">
        <v>12</v>
      </c>
      <c r="I17" s="191"/>
      <c r="J17" s="183"/>
      <c r="K17" s="175"/>
      <c r="L17" s="163"/>
      <c r="M17" s="288" t="s">
        <v>176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</row>
    <row r="18" spans="2:158" s="165" customFormat="1">
      <c r="B18" s="175"/>
      <c r="C18" s="186" t="s">
        <v>35</v>
      </c>
      <c r="D18" s="188"/>
      <c r="E18" s="188"/>
      <c r="F18" s="188">
        <v>100</v>
      </c>
      <c r="G18" s="190">
        <f>活動計画書I!H12</f>
        <v>330</v>
      </c>
      <c r="H18" s="179" t="s">
        <v>10</v>
      </c>
      <c r="I18" s="254">
        <f>F18*G18</f>
        <v>33000</v>
      </c>
      <c r="J18" s="183"/>
      <c r="K18" s="175"/>
      <c r="L18" s="163"/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</row>
    <row r="19" spans="2:158" s="165" customFormat="1">
      <c r="B19" s="175"/>
      <c r="C19" s="186"/>
      <c r="D19" s="188"/>
      <c r="E19" s="188"/>
      <c r="F19" s="179" t="s">
        <v>13</v>
      </c>
      <c r="G19" s="179" t="s">
        <v>55</v>
      </c>
      <c r="H19" s="116" t="s">
        <v>10</v>
      </c>
      <c r="I19" s="191"/>
      <c r="J19" s="183"/>
      <c r="K19" s="175"/>
      <c r="L19" s="163"/>
      <c r="M19" s="176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</row>
    <row r="20" spans="2:158" s="165" customFormat="1">
      <c r="B20" s="175"/>
      <c r="C20" s="178"/>
      <c r="D20" s="179"/>
      <c r="E20" s="179"/>
      <c r="F20" s="179"/>
      <c r="G20" s="179"/>
      <c r="H20" s="188"/>
      <c r="I20" s="180"/>
      <c r="J20" s="183"/>
      <c r="K20" s="175"/>
      <c r="L20" s="163"/>
      <c r="M20" s="176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</row>
    <row r="21" spans="2:158" s="165" customFormat="1">
      <c r="B21" s="175"/>
      <c r="C21" s="186" t="s">
        <v>15</v>
      </c>
      <c r="D21" s="188"/>
      <c r="E21" s="188"/>
      <c r="F21" s="191">
        <v>3000</v>
      </c>
      <c r="G21" s="192">
        <v>0</v>
      </c>
      <c r="H21" s="179" t="s">
        <v>10</v>
      </c>
      <c r="I21" s="254">
        <f>F21*G21</f>
        <v>0</v>
      </c>
      <c r="J21" s="183"/>
      <c r="K21" s="175"/>
      <c r="L21" s="164">
        <f>L16+1</f>
        <v>3</v>
      </c>
      <c r="M21" s="193" t="s">
        <v>14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</row>
    <row r="22" spans="2:158" s="165" customFormat="1">
      <c r="B22" s="175"/>
      <c r="C22" s="182" t="s">
        <v>10</v>
      </c>
      <c r="D22" s="182"/>
      <c r="E22" s="182"/>
      <c r="F22" s="182" t="s">
        <v>13</v>
      </c>
      <c r="G22" s="182" t="s">
        <v>128</v>
      </c>
      <c r="H22" s="187"/>
      <c r="I22" s="180"/>
      <c r="J22" s="183"/>
      <c r="K22" s="175"/>
      <c r="L22" s="194"/>
      <c r="M22" s="195" t="s">
        <v>33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</row>
    <row r="23" spans="2:158" s="165" customFormat="1">
      <c r="B23" s="175"/>
      <c r="C23" s="178"/>
      <c r="D23" s="179"/>
      <c r="E23" s="179"/>
      <c r="F23" s="179"/>
      <c r="G23" s="196"/>
      <c r="H23" s="179"/>
      <c r="I23" s="180"/>
      <c r="J23" s="183"/>
      <c r="K23" s="175"/>
      <c r="L23" s="197"/>
      <c r="M23" s="193" t="s">
        <v>45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</row>
    <row r="24" spans="2:158" s="165" customFormat="1">
      <c r="B24" s="175"/>
      <c r="C24" s="186" t="s">
        <v>88</v>
      </c>
      <c r="D24" s="188"/>
      <c r="E24" s="184"/>
      <c r="F24" s="186" t="s">
        <v>16</v>
      </c>
      <c r="G24" s="178"/>
      <c r="H24" s="187" t="s">
        <v>36</v>
      </c>
      <c r="I24" s="255">
        <v>0</v>
      </c>
      <c r="J24" s="183"/>
      <c r="K24" s="175"/>
      <c r="L24" s="164">
        <f>L21+1</f>
        <v>4</v>
      </c>
      <c r="M24" s="193" t="s">
        <v>46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</row>
    <row r="25" spans="2:158" s="165" customFormat="1">
      <c r="B25" s="175"/>
      <c r="C25" s="178"/>
      <c r="D25" s="179"/>
      <c r="E25" s="184"/>
      <c r="F25" s="182"/>
      <c r="G25" s="178"/>
      <c r="H25" s="184"/>
      <c r="I25" s="180"/>
      <c r="J25" s="183"/>
      <c r="K25" s="175"/>
      <c r="L25" s="197"/>
      <c r="M25" s="249" t="s">
        <v>146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</row>
    <row r="26" spans="2:158" s="165" customFormat="1">
      <c r="B26" s="175"/>
      <c r="C26" s="178" t="s">
        <v>89</v>
      </c>
      <c r="D26" s="179"/>
      <c r="E26" s="184"/>
      <c r="F26" s="186" t="s">
        <v>16</v>
      </c>
      <c r="G26" s="178"/>
      <c r="H26" s="199" t="s">
        <v>37</v>
      </c>
      <c r="I26" s="255">
        <v>0</v>
      </c>
      <c r="J26" s="183"/>
      <c r="K26" s="175"/>
      <c r="L26" s="164">
        <f>L24+1</f>
        <v>5</v>
      </c>
      <c r="M26" s="193" t="s">
        <v>91</v>
      </c>
      <c r="N26" s="177"/>
      <c r="O26" s="177"/>
      <c r="P26" s="200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</row>
    <row r="27" spans="2:158" s="165" customFormat="1">
      <c r="B27" s="175"/>
      <c r="C27" s="178"/>
      <c r="D27" s="179"/>
      <c r="E27" s="179"/>
      <c r="F27" s="182"/>
      <c r="G27" s="178"/>
      <c r="H27" s="179"/>
      <c r="I27" s="180"/>
      <c r="J27" s="183"/>
      <c r="K27" s="175"/>
      <c r="L27" s="194"/>
      <c r="M27" s="198"/>
      <c r="N27" s="177"/>
      <c r="O27" s="177"/>
      <c r="P27" s="177"/>
      <c r="Q27" s="200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</row>
    <row r="28" spans="2:158" s="165" customFormat="1">
      <c r="B28" s="175"/>
      <c r="C28" s="186" t="s">
        <v>90</v>
      </c>
      <c r="D28" s="188"/>
      <c r="E28" s="184"/>
      <c r="F28" s="186" t="s">
        <v>16</v>
      </c>
      <c r="G28" s="178"/>
      <c r="H28" s="187" t="s">
        <v>38</v>
      </c>
      <c r="I28" s="255">
        <v>0</v>
      </c>
      <c r="J28" s="183"/>
      <c r="K28" s="175"/>
      <c r="L28" s="164">
        <f>L26+1</f>
        <v>6</v>
      </c>
      <c r="M28" s="195" t="s">
        <v>155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</row>
    <row r="29" spans="2:158" s="165" customFormat="1">
      <c r="B29" s="175"/>
      <c r="C29" s="178"/>
      <c r="D29" s="179"/>
      <c r="E29" s="184"/>
      <c r="F29" s="182"/>
      <c r="G29" s="178"/>
      <c r="H29" s="184"/>
      <c r="I29" s="180"/>
      <c r="J29" s="183"/>
      <c r="K29" s="175"/>
      <c r="L29" s="197"/>
      <c r="M29" s="198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</row>
    <row r="30" spans="2:158" s="165" customFormat="1">
      <c r="B30" s="175"/>
      <c r="C30" s="178" t="s">
        <v>21</v>
      </c>
      <c r="D30" s="179"/>
      <c r="E30" s="184"/>
      <c r="F30" s="186" t="s">
        <v>16</v>
      </c>
      <c r="G30" s="178"/>
      <c r="H30" s="199" t="s">
        <v>129</v>
      </c>
      <c r="I30" s="255">
        <v>0</v>
      </c>
      <c r="J30" s="183"/>
      <c r="K30" s="175"/>
      <c r="L30" s="164">
        <f>L28+1</f>
        <v>7</v>
      </c>
      <c r="M30" s="195" t="s">
        <v>34</v>
      </c>
      <c r="N30" s="177"/>
      <c r="O30" s="177"/>
      <c r="P30" s="177"/>
      <c r="Q30" s="20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</row>
    <row r="31" spans="2:158" s="165" customFormat="1">
      <c r="B31" s="175"/>
      <c r="C31" s="178"/>
      <c r="D31" s="179"/>
      <c r="E31" s="179"/>
      <c r="F31" s="179"/>
      <c r="G31" s="196"/>
      <c r="H31" s="187" t="s">
        <v>10</v>
      </c>
      <c r="I31" s="256"/>
      <c r="J31" s="183"/>
      <c r="K31" s="175"/>
      <c r="L31" s="163"/>
      <c r="M31" s="201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</row>
    <row r="32" spans="2:158" s="165" customFormat="1">
      <c r="B32" s="175"/>
      <c r="C32" s="178" t="s">
        <v>22</v>
      </c>
      <c r="D32" s="180">
        <v>1000</v>
      </c>
      <c r="E32" s="280">
        <f>活動計画書I!H16</f>
        <v>23</v>
      </c>
      <c r="F32" s="281">
        <v>0</v>
      </c>
      <c r="G32" s="196">
        <v>0.6</v>
      </c>
      <c r="H32" s="182" t="s">
        <v>10</v>
      </c>
      <c r="I32" s="254">
        <f>D32*E32*F32*G32</f>
        <v>0</v>
      </c>
      <c r="J32" s="183"/>
      <c r="K32" s="175"/>
      <c r="L32" s="163"/>
      <c r="M32" s="176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</row>
    <row r="33" spans="2:158" s="165" customFormat="1">
      <c r="B33" s="175"/>
      <c r="C33" s="182" t="s">
        <v>10</v>
      </c>
      <c r="D33" s="182" t="s">
        <v>13</v>
      </c>
      <c r="E33" s="182" t="s">
        <v>80</v>
      </c>
      <c r="F33" s="182" t="s">
        <v>130</v>
      </c>
      <c r="G33" s="182" t="s">
        <v>17</v>
      </c>
      <c r="H33" s="187"/>
      <c r="I33" s="191"/>
      <c r="J33" s="183"/>
      <c r="K33" s="175"/>
      <c r="L33" s="164">
        <f>L30+1</f>
        <v>8</v>
      </c>
      <c r="M33" s="193" t="s">
        <v>32</v>
      </c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</row>
    <row r="34" spans="2:158" s="165" customFormat="1">
      <c r="B34" s="175"/>
      <c r="C34" s="178"/>
      <c r="D34" s="179"/>
      <c r="E34" s="179"/>
      <c r="F34" s="179"/>
      <c r="G34" s="196"/>
      <c r="H34" s="202"/>
      <c r="I34" s="180"/>
      <c r="J34" s="183"/>
      <c r="K34" s="175"/>
      <c r="L34" s="197"/>
      <c r="M34" s="193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</row>
    <row r="35" spans="2:158" s="165" customFormat="1">
      <c r="B35" s="175"/>
      <c r="C35" s="186" t="s">
        <v>78</v>
      </c>
      <c r="D35" s="188"/>
      <c r="E35" s="184"/>
      <c r="F35" s="186"/>
      <c r="G35" s="203"/>
      <c r="H35" s="179" t="s">
        <v>10</v>
      </c>
      <c r="I35" s="257">
        <f>活動計画書I!M53</f>
        <v>93466</v>
      </c>
      <c r="J35" s="183"/>
      <c r="K35" s="175"/>
      <c r="L35" s="197"/>
      <c r="M35" s="193"/>
      <c r="N35" s="177"/>
      <c r="O35" s="177"/>
      <c r="P35" s="177"/>
      <c r="Q35" s="204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</row>
    <row r="36" spans="2:158" s="165" customFormat="1">
      <c r="B36" s="175"/>
      <c r="C36" s="165" t="s">
        <v>131</v>
      </c>
      <c r="D36" s="179"/>
      <c r="E36" s="179"/>
      <c r="F36" s="179"/>
      <c r="G36" s="179"/>
      <c r="H36" s="187"/>
      <c r="I36" s="179"/>
      <c r="J36" s="183"/>
      <c r="K36" s="206"/>
      <c r="L36" s="164">
        <f>L33+1</f>
        <v>9</v>
      </c>
      <c r="M36" s="187" t="s">
        <v>111</v>
      </c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</row>
    <row r="37" spans="2:158" s="30" customFormat="1" ht="18" customHeight="1" thickBot="1">
      <c r="B37" s="206"/>
      <c r="C37" s="207"/>
      <c r="D37" s="58"/>
      <c r="E37" s="58"/>
      <c r="F37" s="58"/>
      <c r="G37" s="207"/>
      <c r="H37" s="208"/>
      <c r="I37" s="258"/>
      <c r="J37" s="114"/>
      <c r="K37" s="206"/>
      <c r="L37" s="197"/>
      <c r="M37" s="20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</row>
    <row r="38" spans="2:158" s="30" customFormat="1" ht="21" thickBot="1">
      <c r="B38" s="206"/>
      <c r="C38" s="207"/>
      <c r="D38" s="58"/>
      <c r="E38" s="58"/>
      <c r="F38" s="58"/>
      <c r="G38" s="207"/>
      <c r="H38" s="243" t="s">
        <v>23</v>
      </c>
      <c r="I38" s="259">
        <f>SUM(I10:I35)</f>
        <v>565187.51898734178</v>
      </c>
      <c r="J38" s="114"/>
      <c r="K38" s="206"/>
      <c r="L38" s="163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</row>
    <row r="39" spans="2:158" s="30" customFormat="1" ht="13.5" customHeight="1">
      <c r="B39" s="210"/>
      <c r="C39" s="211"/>
      <c r="D39" s="212"/>
      <c r="E39" s="212"/>
      <c r="F39" s="212"/>
      <c r="G39" s="211"/>
      <c r="H39" s="213"/>
      <c r="I39" s="260"/>
      <c r="J39" s="214"/>
      <c r="K39" s="28"/>
      <c r="L39" s="163"/>
      <c r="M39" s="28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</row>
    <row r="40" spans="2:158">
      <c r="B40" s="22"/>
      <c r="C40" s="38"/>
      <c r="D40" s="48"/>
      <c r="E40" s="48"/>
      <c r="F40" s="48"/>
      <c r="G40" s="38"/>
      <c r="H40" s="49"/>
      <c r="I40" s="251"/>
      <c r="J40" s="22"/>
      <c r="K40" s="28"/>
      <c r="L40" s="9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</row>
    <row r="41" spans="2:158" s="30" customFormat="1" ht="24.95" customHeight="1">
      <c r="B41" s="88" t="s">
        <v>11</v>
      </c>
      <c r="C41" s="88" t="s">
        <v>18</v>
      </c>
      <c r="D41" s="50"/>
      <c r="E41" s="50"/>
      <c r="F41" s="50"/>
      <c r="G41" s="26"/>
      <c r="H41" s="51"/>
      <c r="I41" s="261"/>
      <c r="J41" s="100"/>
      <c r="K41" s="81"/>
      <c r="L41" s="96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</row>
    <row r="42" spans="2:158" s="77" customFormat="1">
      <c r="B42" s="70"/>
      <c r="C42" s="71"/>
      <c r="D42" s="72"/>
      <c r="E42" s="72"/>
      <c r="F42" s="72"/>
      <c r="G42" s="71"/>
      <c r="H42" s="72"/>
      <c r="I42" s="262"/>
      <c r="J42" s="73"/>
      <c r="K42" s="74"/>
      <c r="L42" s="95"/>
      <c r="M42" s="75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2:158" s="77" customFormat="1">
      <c r="B43" s="74"/>
      <c r="C43" s="82" t="s">
        <v>39</v>
      </c>
      <c r="D43" s="80"/>
      <c r="E43" s="316">
        <v>22923000</v>
      </c>
      <c r="F43" s="125">
        <f>活動計画書I!H12</f>
        <v>330</v>
      </c>
      <c r="G43" s="319">
        <v>12163</v>
      </c>
      <c r="H43" s="84" t="s">
        <v>12</v>
      </c>
      <c r="I43" s="263">
        <f>E43*F43/G43</f>
        <v>621934.55561950174</v>
      </c>
      <c r="J43" s="79"/>
      <c r="K43" s="74"/>
      <c r="L43" s="95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2:158" s="77" customFormat="1">
      <c r="B44" s="74"/>
      <c r="D44" s="78"/>
      <c r="E44" s="78" t="s">
        <v>132</v>
      </c>
      <c r="F44" s="78" t="s">
        <v>55</v>
      </c>
      <c r="G44" s="304" t="s">
        <v>133</v>
      </c>
      <c r="H44" s="84"/>
      <c r="I44" s="264"/>
      <c r="J44" s="79"/>
      <c r="K44" s="74"/>
      <c r="L44" s="99">
        <f>L36+1</f>
        <v>10</v>
      </c>
      <c r="M44" s="75" t="s">
        <v>99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2:158" s="77" customFormat="1" ht="18" customHeight="1" thickBot="1">
      <c r="B45" s="74"/>
      <c r="C45" s="85"/>
      <c r="D45" s="78"/>
      <c r="E45" s="83"/>
      <c r="F45" s="78"/>
      <c r="G45" s="80"/>
      <c r="H45" s="84"/>
      <c r="I45" s="264"/>
      <c r="J45" s="79"/>
      <c r="K45" s="74"/>
      <c r="L45" s="164">
        <f>L44+1</f>
        <v>11</v>
      </c>
      <c r="M45" s="176" t="s">
        <v>100</v>
      </c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</row>
    <row r="46" spans="2:158" ht="21" thickBot="1">
      <c r="B46" s="35"/>
      <c r="C46" s="41"/>
      <c r="D46" s="36"/>
      <c r="E46" s="36"/>
      <c r="F46" s="36"/>
      <c r="G46" s="41"/>
      <c r="H46" s="242" t="s">
        <v>79</v>
      </c>
      <c r="I46" s="265">
        <f>I43</f>
        <v>621934.55561950174</v>
      </c>
      <c r="J46" s="37"/>
      <c r="K46" s="35"/>
      <c r="L46" s="93"/>
      <c r="M46" s="288" t="s">
        <v>177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</row>
    <row r="47" spans="2:158" ht="13.5" customHeight="1">
      <c r="B47" s="42"/>
      <c r="C47" s="43"/>
      <c r="D47" s="44"/>
      <c r="E47" s="44"/>
      <c r="F47" s="44"/>
      <c r="G47" s="43"/>
      <c r="H47" s="45"/>
      <c r="I47" s="266"/>
      <c r="J47" s="47"/>
      <c r="K47" s="22"/>
      <c r="L47" s="93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</row>
    <row r="48" spans="2:158">
      <c r="B48" s="22"/>
      <c r="C48" s="38"/>
      <c r="D48" s="48"/>
      <c r="E48" s="48"/>
      <c r="F48" s="48"/>
      <c r="G48" s="38"/>
      <c r="H48" s="49"/>
      <c r="I48" s="251"/>
      <c r="J48" s="22"/>
      <c r="K48" s="22"/>
      <c r="L48" s="93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</row>
    <row r="49" spans="1:158" s="30" customFormat="1" ht="24.95" customHeight="1">
      <c r="B49" s="88" t="s">
        <v>11</v>
      </c>
      <c r="C49" s="88" t="s">
        <v>19</v>
      </c>
      <c r="D49" s="50"/>
      <c r="E49" s="50"/>
      <c r="F49" s="50"/>
      <c r="G49" s="26"/>
      <c r="H49" s="51"/>
      <c r="I49" s="261"/>
      <c r="J49" s="28"/>
      <c r="K49" s="22"/>
      <c r="L49" s="96"/>
      <c r="M49" s="28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</row>
    <row r="50" spans="1:158" ht="12.75" customHeight="1">
      <c r="B50" s="31"/>
      <c r="C50" s="32"/>
      <c r="D50" s="33"/>
      <c r="E50" s="33"/>
      <c r="F50" s="33"/>
      <c r="G50" s="32"/>
      <c r="H50" s="33"/>
      <c r="I50" s="267"/>
      <c r="J50" s="34"/>
      <c r="K50" s="38"/>
      <c r="L50" s="93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</row>
    <row r="51" spans="1:158" s="30" customFormat="1" ht="12.75" customHeight="1">
      <c r="B51" s="206"/>
      <c r="C51" s="186" t="s">
        <v>92</v>
      </c>
      <c r="D51" s="215"/>
      <c r="E51" s="215"/>
      <c r="F51" s="191">
        <v>500</v>
      </c>
      <c r="G51" s="283">
        <f>活動計画書I!M12</f>
        <v>30</v>
      </c>
      <c r="H51" s="215"/>
      <c r="I51" s="268">
        <f>F51*G51</f>
        <v>15000</v>
      </c>
      <c r="J51" s="114"/>
      <c r="K51" s="56"/>
      <c r="L51" s="163"/>
      <c r="M51" s="28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</row>
    <row r="52" spans="1:158" s="30" customFormat="1" ht="12.75" customHeight="1">
      <c r="B52" s="206"/>
      <c r="C52" s="116"/>
      <c r="D52" s="215"/>
      <c r="E52" s="215"/>
      <c r="F52" s="182" t="s">
        <v>13</v>
      </c>
      <c r="G52" s="250" t="s">
        <v>94</v>
      </c>
      <c r="H52" s="215"/>
      <c r="I52" s="269"/>
      <c r="J52" s="114"/>
      <c r="K52" s="56"/>
      <c r="L52" s="224"/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</row>
    <row r="53" spans="1:158" s="30" customFormat="1" ht="12.75" customHeight="1">
      <c r="B53" s="206"/>
      <c r="C53" s="116"/>
      <c r="D53" s="215"/>
      <c r="E53" s="215"/>
      <c r="F53" s="182"/>
      <c r="G53" s="250"/>
      <c r="H53" s="215"/>
      <c r="I53" s="269"/>
      <c r="J53" s="114"/>
      <c r="K53" s="56"/>
      <c r="L53" s="224"/>
      <c r="M53" s="28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</row>
    <row r="54" spans="1:158">
      <c r="B54" s="35"/>
      <c r="C54" s="186" t="s">
        <v>104</v>
      </c>
      <c r="D54" s="87"/>
      <c r="E54" s="87"/>
      <c r="F54" s="87"/>
      <c r="G54" s="87" t="s">
        <v>20</v>
      </c>
      <c r="H54" s="86"/>
      <c r="I54" s="270">
        <v>0</v>
      </c>
      <c r="J54" s="37"/>
      <c r="K54" s="38"/>
      <c r="L54" s="224">
        <f>L45+1</f>
        <v>12</v>
      </c>
      <c r="M54" s="225" t="s">
        <v>124</v>
      </c>
      <c r="N54" s="23"/>
      <c r="O54" s="23"/>
      <c r="P54" s="40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</row>
    <row r="55" spans="1:158">
      <c r="B55" s="35"/>
      <c r="C55" s="84" t="s">
        <v>144</v>
      </c>
      <c r="D55" s="87"/>
      <c r="E55" s="87"/>
      <c r="F55" s="87"/>
      <c r="G55" s="87"/>
      <c r="H55" s="86"/>
      <c r="I55" s="271"/>
      <c r="J55" s="37"/>
      <c r="K55" s="38"/>
      <c r="L55" s="163"/>
      <c r="M55" s="185" t="s">
        <v>105</v>
      </c>
      <c r="N55" s="23"/>
      <c r="O55" s="23"/>
      <c r="P55" s="40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</row>
    <row r="56" spans="1:158" ht="16.5" customHeight="1" thickBot="1">
      <c r="B56" s="35"/>
      <c r="C56" s="84" t="s">
        <v>10</v>
      </c>
      <c r="D56" s="68"/>
      <c r="E56" s="68"/>
      <c r="F56" s="68"/>
      <c r="G56" s="84"/>
      <c r="H56" s="68" t="s">
        <v>10</v>
      </c>
      <c r="I56" s="272"/>
      <c r="J56" s="37"/>
      <c r="K56" s="38"/>
      <c r="L56" s="163"/>
      <c r="M56" s="30" t="s">
        <v>178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</row>
    <row r="57" spans="1:158" ht="21" thickBot="1">
      <c r="B57" s="35"/>
      <c r="C57" s="41"/>
      <c r="D57" s="36"/>
      <c r="E57" s="36"/>
      <c r="F57" s="36"/>
      <c r="G57" s="41"/>
      <c r="H57" s="242" t="s">
        <v>64</v>
      </c>
      <c r="I57" s="265">
        <f>SUM(I51:I54)</f>
        <v>15000</v>
      </c>
      <c r="J57" s="37"/>
      <c r="K57" s="22"/>
      <c r="L57" s="163"/>
      <c r="M57" s="30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</row>
    <row r="58" spans="1:158" ht="13.5" customHeight="1">
      <c r="B58" s="42"/>
      <c r="C58" s="43"/>
      <c r="D58" s="44"/>
      <c r="E58" s="44"/>
      <c r="F58" s="44"/>
      <c r="G58" s="43"/>
      <c r="H58" s="45"/>
      <c r="I58" s="266"/>
      <c r="J58" s="47"/>
      <c r="K58" s="28"/>
      <c r="L58" s="163"/>
      <c r="M58" s="28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</row>
    <row r="59" spans="1:158">
      <c r="B59" s="22"/>
      <c r="C59" s="38"/>
      <c r="D59" s="48"/>
      <c r="E59" s="48"/>
      <c r="F59" s="48"/>
      <c r="G59" s="38"/>
      <c r="H59" s="49"/>
      <c r="I59" s="251"/>
      <c r="J59" s="22"/>
      <c r="K59" s="22"/>
      <c r="L59" s="163"/>
      <c r="M59" s="28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</row>
    <row r="60" spans="1:158" ht="24.95" customHeight="1">
      <c r="A60" s="30"/>
      <c r="B60" s="88" t="s">
        <v>11</v>
      </c>
      <c r="C60" s="88" t="s">
        <v>40</v>
      </c>
      <c r="D60" s="55"/>
      <c r="E60" s="55"/>
      <c r="F60" s="55"/>
      <c r="G60" s="54"/>
      <c r="H60" s="27"/>
      <c r="I60" s="273"/>
      <c r="J60" s="28"/>
      <c r="K60" s="22"/>
      <c r="L60" s="163"/>
      <c r="M60" s="28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</row>
    <row r="61" spans="1:158" ht="13.5" customHeight="1">
      <c r="A61" s="30"/>
      <c r="B61" s="102"/>
      <c r="C61" s="103"/>
      <c r="D61" s="104"/>
      <c r="E61" s="104"/>
      <c r="F61" s="104"/>
      <c r="G61" s="105"/>
      <c r="H61" s="106"/>
      <c r="I61" s="274"/>
      <c r="J61" s="108"/>
      <c r="K61" s="22"/>
      <c r="L61" s="163"/>
      <c r="M61" s="28"/>
      <c r="N61" s="29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</row>
    <row r="62" spans="1:158" s="30" customFormat="1" ht="13.5" customHeight="1">
      <c r="B62" s="110"/>
      <c r="C62" s="86" t="s">
        <v>41</v>
      </c>
      <c r="D62" s="115"/>
      <c r="E62" s="115"/>
      <c r="F62" s="111"/>
      <c r="G62" s="112"/>
      <c r="H62" s="113"/>
      <c r="I62" s="320">
        <v>0</v>
      </c>
      <c r="J62" s="114"/>
      <c r="K62" s="22"/>
      <c r="L62" s="163"/>
      <c r="M62" s="28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</row>
    <row r="63" spans="1:158" s="30" customFormat="1" ht="13.5" customHeight="1">
      <c r="B63" s="110"/>
      <c r="C63" s="116" t="s">
        <v>145</v>
      </c>
      <c r="D63" s="111"/>
      <c r="E63" s="111"/>
      <c r="F63" s="111"/>
      <c r="G63" s="112"/>
      <c r="H63" s="113"/>
      <c r="I63" s="273"/>
      <c r="J63" s="114"/>
      <c r="K63" s="22"/>
      <c r="L63" s="164">
        <f>L54+1</f>
        <v>13</v>
      </c>
      <c r="M63" s="245" t="s">
        <v>101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</row>
    <row r="64" spans="1:158" s="30" customFormat="1" ht="18" customHeight="1" thickBot="1">
      <c r="B64" s="110"/>
      <c r="C64" s="116"/>
      <c r="D64" s="111"/>
      <c r="E64" s="111"/>
      <c r="F64" s="111"/>
      <c r="G64" s="112"/>
      <c r="H64" s="113"/>
      <c r="I64" s="273"/>
      <c r="J64" s="114"/>
      <c r="K64" s="22"/>
      <c r="L64" s="163"/>
      <c r="M64" s="30" t="s">
        <v>178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</row>
    <row r="65" spans="1:158" s="30" customFormat="1" ht="20.100000000000001" customHeight="1" thickBot="1">
      <c r="A65" s="24"/>
      <c r="B65" s="35"/>
      <c r="C65" s="24"/>
      <c r="D65" s="48"/>
      <c r="E65" s="48"/>
      <c r="F65" s="48"/>
      <c r="G65" s="38"/>
      <c r="H65" s="242" t="s">
        <v>63</v>
      </c>
      <c r="I65" s="265">
        <f>I62</f>
        <v>0</v>
      </c>
      <c r="J65" s="37"/>
      <c r="K65" s="22"/>
      <c r="M65" s="185" t="s">
        <v>70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</row>
    <row r="66" spans="1:158" s="30" customFormat="1" ht="13.5" customHeight="1">
      <c r="A66" s="24"/>
      <c r="B66" s="42"/>
      <c r="C66" s="46"/>
      <c r="D66" s="52"/>
      <c r="E66" s="52"/>
      <c r="F66" s="52"/>
      <c r="G66" s="46"/>
      <c r="H66" s="109"/>
      <c r="I66" s="266"/>
      <c r="J66" s="47"/>
      <c r="K66" s="22"/>
      <c r="L66" s="93"/>
      <c r="M66" s="22"/>
      <c r="N66" s="23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</row>
    <row r="67" spans="1:158" ht="18" customHeight="1" thickBot="1">
      <c r="B67" s="22"/>
      <c r="D67" s="53"/>
      <c r="E67" s="53"/>
      <c r="F67" s="53"/>
      <c r="G67" s="22"/>
      <c r="H67" s="49"/>
      <c r="I67" s="251"/>
      <c r="J67" s="22"/>
      <c r="K67" s="38"/>
      <c r="L67" s="93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</row>
    <row r="68" spans="1:158" s="30" customFormat="1" ht="24.75" customHeight="1" thickBot="1">
      <c r="B68" s="28"/>
      <c r="C68" s="228" t="s">
        <v>57</v>
      </c>
      <c r="D68" s="51"/>
      <c r="E68" s="51"/>
      <c r="F68" s="51"/>
      <c r="G68" s="337" t="s">
        <v>62</v>
      </c>
      <c r="H68" s="338"/>
      <c r="I68" s="275">
        <f>ROUNDDOWN(((I38+I46)-(I57+I65))/((G18-G51)*0.95),-2)</f>
        <v>4100</v>
      </c>
      <c r="J68" s="57"/>
      <c r="K68" s="28"/>
      <c r="L68" s="163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</row>
    <row r="69" spans="1:158" s="30" customFormat="1" ht="24.75" customHeight="1" thickBot="1">
      <c r="B69" s="28"/>
      <c r="C69" s="228"/>
      <c r="D69" s="51"/>
      <c r="E69" s="51"/>
      <c r="F69" s="51"/>
      <c r="G69" s="337" t="s">
        <v>148</v>
      </c>
      <c r="H69" s="338"/>
      <c r="I69" s="275">
        <f>I68*1.08</f>
        <v>4428</v>
      </c>
      <c r="J69" s="28" t="s">
        <v>163</v>
      </c>
      <c r="K69" s="28"/>
      <c r="L69" s="164">
        <f>L63+1</f>
        <v>14</v>
      </c>
      <c r="M69" s="28" t="s">
        <v>158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</row>
    <row r="70" spans="1:158" ht="18.75">
      <c r="B70" s="22"/>
      <c r="C70" s="22"/>
      <c r="D70" s="53"/>
      <c r="E70" s="53"/>
      <c r="F70" s="53"/>
      <c r="G70" s="118"/>
      <c r="H70" s="38"/>
      <c r="I70" s="276"/>
      <c r="J70" s="56"/>
      <c r="K70" s="28"/>
      <c r="L70" s="164"/>
      <c r="M70" s="30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</row>
    <row r="71" spans="1:158" ht="15" customHeight="1">
      <c r="A71" s="30"/>
      <c r="B71" s="28"/>
      <c r="C71" s="28"/>
      <c r="D71" s="51"/>
      <c r="E71" s="51"/>
      <c r="F71" s="51"/>
      <c r="G71" s="28"/>
      <c r="H71" s="167" t="s">
        <v>112</v>
      </c>
      <c r="I71" s="270">
        <v>0</v>
      </c>
      <c r="J71" s="28" t="s">
        <v>160</v>
      </c>
      <c r="K71" s="28"/>
      <c r="L71" s="164">
        <f>L69+1</f>
        <v>15</v>
      </c>
      <c r="M71" s="101" t="s">
        <v>152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</row>
    <row r="72" spans="1:158" ht="15" customHeight="1">
      <c r="A72" s="30"/>
      <c r="B72" s="28"/>
      <c r="C72" s="28"/>
      <c r="D72" s="51"/>
      <c r="E72" s="51"/>
      <c r="F72" s="51"/>
      <c r="G72" s="28"/>
      <c r="H72" s="167" t="s">
        <v>151</v>
      </c>
      <c r="I72" s="301">
        <f>I71*1.08</f>
        <v>0</v>
      </c>
      <c r="J72" s="28" t="s">
        <v>161</v>
      </c>
      <c r="K72" s="28"/>
      <c r="L72" s="164">
        <f>L71+1</f>
        <v>16</v>
      </c>
      <c r="M72" s="28" t="s">
        <v>158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</row>
    <row r="73" spans="1:158" ht="15" customHeight="1" thickBot="1">
      <c r="B73" s="22"/>
      <c r="C73" s="22"/>
      <c r="D73" s="53"/>
      <c r="E73" s="53"/>
      <c r="F73" s="53"/>
      <c r="G73" s="22"/>
      <c r="I73" s="117"/>
      <c r="J73" s="22"/>
      <c r="K73" s="28"/>
      <c r="L73" s="164"/>
      <c r="M73" s="185"/>
      <c r="N73" s="29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</row>
    <row r="74" spans="1:158" ht="15" customHeight="1" thickBot="1">
      <c r="A74" s="30"/>
      <c r="B74" s="28"/>
      <c r="C74" s="28"/>
      <c r="D74" s="51"/>
      <c r="E74" s="51"/>
      <c r="F74" s="51"/>
      <c r="G74" s="28"/>
      <c r="H74" s="167" t="s">
        <v>66</v>
      </c>
      <c r="I74" s="277">
        <f>(I68-I71)*G18</f>
        <v>1353000</v>
      </c>
      <c r="J74" s="57"/>
      <c r="K74" s="22"/>
      <c r="L74" s="163"/>
      <c r="M74" s="28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</row>
    <row r="75" spans="1:158" ht="15" customHeight="1">
      <c r="B75" s="22"/>
      <c r="C75" s="22"/>
      <c r="D75" s="53"/>
      <c r="E75" s="53"/>
      <c r="F75" s="53"/>
      <c r="G75" s="22"/>
      <c r="I75" s="117" t="s">
        <v>157</v>
      </c>
      <c r="J75" s="22"/>
      <c r="K75" s="22"/>
      <c r="L75" s="164">
        <f>L72+1</f>
        <v>17</v>
      </c>
      <c r="M75" s="233" t="s">
        <v>42</v>
      </c>
      <c r="N75" s="29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</row>
    <row r="76" spans="1:158" s="30" customFormat="1" ht="15" customHeight="1">
      <c r="A76" s="24"/>
      <c r="B76" s="22"/>
      <c r="C76" s="22"/>
      <c r="D76" s="53"/>
      <c r="E76" s="53"/>
      <c r="F76" s="53"/>
      <c r="G76" s="22"/>
      <c r="H76" s="244" t="s">
        <v>60</v>
      </c>
      <c r="I76" s="306">
        <v>0</v>
      </c>
      <c r="J76" s="22"/>
      <c r="K76" s="23"/>
      <c r="L76" s="163"/>
      <c r="M76" s="28"/>
      <c r="N76" s="23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</row>
    <row r="77" spans="1:158" ht="15" customHeight="1">
      <c r="B77" s="22"/>
      <c r="C77" s="22"/>
      <c r="D77" s="53"/>
      <c r="E77" s="53"/>
      <c r="F77" s="53"/>
      <c r="G77" s="22"/>
      <c r="H77" s="49"/>
      <c r="I77" s="162" t="s">
        <v>162</v>
      </c>
      <c r="J77" s="22"/>
      <c r="K77" s="23"/>
      <c r="L77" s="164">
        <f>L75+1</f>
        <v>18</v>
      </c>
      <c r="M77" s="69" t="s">
        <v>179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</row>
    <row r="78" spans="1:158" s="30" customFormat="1" ht="20.100000000000001" customHeight="1">
      <c r="A78" s="24"/>
      <c r="B78" s="22"/>
      <c r="C78" s="22"/>
      <c r="D78" s="53"/>
      <c r="E78" s="53"/>
      <c r="F78" s="53"/>
      <c r="G78" s="22"/>
      <c r="H78" s="22"/>
      <c r="I78" s="251"/>
      <c r="J78" s="22"/>
      <c r="K78" s="23"/>
      <c r="L78" s="163"/>
      <c r="M78" s="30" t="s">
        <v>178</v>
      </c>
      <c r="N78" s="23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</row>
    <row r="79" spans="1:158">
      <c r="B79" s="22"/>
      <c r="C79" s="22"/>
      <c r="D79" s="53"/>
      <c r="E79" s="53"/>
      <c r="F79" s="53"/>
      <c r="G79" s="22"/>
      <c r="H79" s="49"/>
      <c r="I79" s="251"/>
      <c r="J79" s="22"/>
      <c r="K79" s="23"/>
      <c r="L79" s="93"/>
      <c r="M79" s="22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</row>
    <row r="80" spans="1:158">
      <c r="B80" s="23"/>
      <c r="C80" s="23"/>
      <c r="D80" s="59"/>
      <c r="E80" s="59"/>
      <c r="F80" s="59"/>
      <c r="G80" s="23"/>
      <c r="H80" s="60"/>
      <c r="I80" s="278"/>
      <c r="J80" s="23"/>
      <c r="K80" s="23"/>
      <c r="L80" s="93"/>
      <c r="M80" s="2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</row>
    <row r="81" spans="2:158">
      <c r="B81" s="23"/>
      <c r="C81" s="23"/>
      <c r="D81" s="59"/>
      <c r="E81" s="59"/>
      <c r="F81" s="59"/>
      <c r="G81" s="23"/>
      <c r="H81" s="60"/>
      <c r="I81" s="278"/>
      <c r="J81" s="23"/>
      <c r="K81" s="23"/>
      <c r="L81" s="97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</row>
    <row r="82" spans="2:158">
      <c r="B82" s="23"/>
      <c r="C82" s="23"/>
      <c r="D82" s="59"/>
      <c r="E82" s="59"/>
      <c r="F82" s="59"/>
      <c r="G82" s="23"/>
      <c r="H82" s="60"/>
      <c r="I82" s="278"/>
      <c r="J82" s="23"/>
      <c r="K82" s="23"/>
      <c r="L82" s="97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</row>
    <row r="83" spans="2:158">
      <c r="B83" s="23"/>
      <c r="C83" s="23"/>
      <c r="D83" s="59"/>
      <c r="E83" s="59"/>
      <c r="F83" s="59"/>
      <c r="G83" s="23"/>
      <c r="H83" s="60"/>
      <c r="I83" s="278"/>
      <c r="J83" s="23"/>
      <c r="K83" s="23"/>
      <c r="L83" s="97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</row>
    <row r="84" spans="2:158">
      <c r="B84" s="23"/>
      <c r="C84" s="23"/>
      <c r="D84" s="59"/>
      <c r="E84" s="59"/>
      <c r="F84" s="59"/>
      <c r="G84" s="23"/>
      <c r="H84" s="60"/>
      <c r="I84" s="278"/>
      <c r="J84" s="23"/>
      <c r="K84" s="23"/>
      <c r="L84" s="97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</row>
    <row r="85" spans="2:158">
      <c r="B85" s="23"/>
      <c r="C85" s="23"/>
      <c r="D85" s="59"/>
      <c r="E85" s="59"/>
      <c r="F85" s="59"/>
      <c r="G85" s="23"/>
      <c r="H85" s="60"/>
      <c r="I85" s="278"/>
      <c r="J85" s="23"/>
      <c r="K85" s="23"/>
      <c r="L85" s="97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</row>
    <row r="86" spans="2:158">
      <c r="B86" s="23"/>
      <c r="C86" s="23"/>
      <c r="D86" s="59"/>
      <c r="E86" s="59"/>
      <c r="F86" s="59"/>
      <c r="G86" s="23"/>
      <c r="H86" s="60"/>
      <c r="I86" s="278"/>
      <c r="J86" s="23"/>
      <c r="K86" s="23"/>
      <c r="L86" s="97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</row>
    <row r="87" spans="2:158">
      <c r="B87" s="23"/>
      <c r="C87" s="23"/>
      <c r="D87" s="59"/>
      <c r="E87" s="59"/>
      <c r="F87" s="59"/>
      <c r="G87" s="23"/>
      <c r="H87" s="60"/>
      <c r="I87" s="278"/>
      <c r="J87" s="23"/>
      <c r="K87" s="23"/>
      <c r="L87" s="97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</row>
    <row r="88" spans="2:158">
      <c r="B88" s="23"/>
      <c r="C88" s="23"/>
      <c r="D88" s="59"/>
      <c r="E88" s="59"/>
      <c r="F88" s="59"/>
      <c r="G88" s="23"/>
      <c r="H88" s="60"/>
      <c r="I88" s="278"/>
      <c r="J88" s="23"/>
      <c r="K88" s="23"/>
      <c r="L88" s="97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</row>
    <row r="89" spans="2:158">
      <c r="B89" s="23"/>
      <c r="C89" s="23"/>
      <c r="D89" s="59"/>
      <c r="E89" s="59"/>
      <c r="F89" s="59"/>
      <c r="G89" s="23"/>
      <c r="H89" s="60"/>
      <c r="I89" s="278"/>
      <c r="J89" s="23"/>
      <c r="K89" s="23"/>
      <c r="L89" s="97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</row>
    <row r="90" spans="2:158">
      <c r="B90" s="23"/>
      <c r="C90" s="23"/>
      <c r="D90" s="59"/>
      <c r="E90" s="59"/>
      <c r="F90" s="59"/>
      <c r="G90" s="23"/>
      <c r="H90" s="60"/>
      <c r="I90" s="278"/>
      <c r="J90" s="23"/>
      <c r="K90" s="23"/>
      <c r="L90" s="97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</row>
    <row r="91" spans="2:158">
      <c r="B91" s="23"/>
      <c r="C91" s="23"/>
      <c r="D91" s="61"/>
      <c r="E91" s="61"/>
      <c r="F91" s="61"/>
      <c r="G91" s="40"/>
      <c r="H91" s="40"/>
      <c r="I91" s="278"/>
      <c r="J91" s="23"/>
      <c r="K91" s="23"/>
      <c r="L91" s="97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</row>
    <row r="92" spans="2:158">
      <c r="B92" s="23"/>
      <c r="C92" s="23"/>
      <c r="D92" s="61"/>
      <c r="E92" s="61"/>
      <c r="F92" s="61"/>
      <c r="G92" s="40"/>
      <c r="H92" s="40"/>
      <c r="I92" s="278"/>
      <c r="J92" s="23"/>
      <c r="K92" s="23"/>
      <c r="L92" s="97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</row>
    <row r="93" spans="2:158">
      <c r="B93" s="23"/>
      <c r="C93" s="23"/>
      <c r="D93" s="61"/>
      <c r="E93" s="61"/>
      <c r="F93" s="61"/>
      <c r="G93" s="40"/>
      <c r="H93" s="40"/>
      <c r="I93" s="278"/>
      <c r="J93" s="23"/>
      <c r="K93" s="23"/>
      <c r="L93" s="97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</row>
    <row r="94" spans="2:158">
      <c r="B94" s="23"/>
      <c r="C94" s="23"/>
      <c r="D94" s="61"/>
      <c r="E94" s="61"/>
      <c r="F94" s="61"/>
      <c r="G94" s="40"/>
      <c r="H94" s="40"/>
      <c r="I94" s="278"/>
      <c r="J94" s="23"/>
      <c r="K94" s="23"/>
      <c r="L94" s="97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</row>
    <row r="95" spans="2:158">
      <c r="B95" s="23"/>
      <c r="C95" s="23"/>
      <c r="D95" s="61"/>
      <c r="E95" s="61"/>
      <c r="F95" s="61"/>
      <c r="G95" s="40"/>
      <c r="H95" s="40"/>
      <c r="I95" s="278"/>
      <c r="J95" s="23"/>
      <c r="K95" s="23"/>
      <c r="L95" s="97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</row>
    <row r="96" spans="2:158">
      <c r="B96" s="23"/>
      <c r="C96" s="23"/>
      <c r="D96" s="61"/>
      <c r="E96" s="61"/>
      <c r="F96" s="61"/>
      <c r="G96" s="40"/>
      <c r="H96" s="40"/>
      <c r="I96" s="278"/>
      <c r="J96" s="23"/>
      <c r="K96" s="23"/>
      <c r="L96" s="97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</row>
    <row r="97" spans="2:158">
      <c r="B97" s="23"/>
      <c r="C97" s="23"/>
      <c r="D97" s="62"/>
      <c r="E97" s="62"/>
      <c r="F97" s="62"/>
      <c r="G97" s="39"/>
      <c r="H97" s="40"/>
      <c r="I97" s="278"/>
      <c r="J97" s="23"/>
      <c r="K97" s="23"/>
      <c r="L97" s="97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</row>
    <row r="98" spans="2:158">
      <c r="B98" s="23"/>
      <c r="C98" s="23"/>
      <c r="D98" s="62"/>
      <c r="E98" s="62"/>
      <c r="F98" s="62"/>
      <c r="G98" s="39"/>
      <c r="H98" s="40"/>
      <c r="I98" s="278"/>
      <c r="J98" s="23"/>
      <c r="K98" s="23"/>
      <c r="L98" s="97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</row>
    <row r="99" spans="2:158">
      <c r="B99" s="23"/>
      <c r="C99" s="23"/>
      <c r="D99" s="61"/>
      <c r="E99" s="61"/>
      <c r="F99" s="61"/>
      <c r="G99" s="40"/>
      <c r="H99" s="40"/>
      <c r="I99" s="278"/>
      <c r="J99" s="23"/>
      <c r="K99" s="23"/>
      <c r="L99" s="97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</row>
    <row r="100" spans="2:158">
      <c r="B100" s="23"/>
      <c r="C100" s="23"/>
      <c r="D100" s="61"/>
      <c r="E100" s="61"/>
      <c r="F100" s="61"/>
      <c r="G100" s="40"/>
      <c r="H100" s="40"/>
      <c r="I100" s="278"/>
      <c r="J100" s="23"/>
      <c r="K100" s="23"/>
      <c r="L100" s="97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</row>
    <row r="101" spans="2:158">
      <c r="B101" s="23"/>
      <c r="C101" s="23"/>
      <c r="D101" s="62"/>
      <c r="E101" s="62"/>
      <c r="F101" s="62"/>
      <c r="G101" s="39"/>
      <c r="H101" s="40"/>
      <c r="I101" s="278"/>
      <c r="J101" s="23"/>
      <c r="K101" s="23"/>
      <c r="L101" s="97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</row>
    <row r="102" spans="2:158">
      <c r="B102" s="23"/>
      <c r="C102" s="23"/>
      <c r="D102" s="61"/>
      <c r="E102" s="61"/>
      <c r="F102" s="61"/>
      <c r="G102" s="40"/>
      <c r="H102" s="40"/>
      <c r="I102" s="278"/>
      <c r="J102" s="23"/>
      <c r="K102" s="23"/>
      <c r="L102" s="97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</row>
    <row r="103" spans="2:158">
      <c r="B103" s="23"/>
      <c r="C103" s="23"/>
      <c r="D103" s="62"/>
      <c r="E103" s="62"/>
      <c r="F103" s="62"/>
      <c r="G103" s="39"/>
      <c r="H103" s="40"/>
      <c r="I103" s="278"/>
      <c r="J103" s="23"/>
      <c r="K103" s="23"/>
      <c r="L103" s="97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</row>
    <row r="104" spans="2:158">
      <c r="B104" s="23"/>
      <c r="C104" s="23"/>
      <c r="D104" s="62"/>
      <c r="E104" s="62"/>
      <c r="F104" s="62"/>
      <c r="G104" s="39"/>
      <c r="H104" s="40"/>
      <c r="I104" s="278"/>
      <c r="J104" s="23"/>
      <c r="K104" s="23"/>
      <c r="L104" s="97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</row>
    <row r="105" spans="2:158">
      <c r="B105" s="23"/>
      <c r="C105" s="23"/>
      <c r="D105" s="61"/>
      <c r="E105" s="61"/>
      <c r="F105" s="61"/>
      <c r="G105" s="40"/>
      <c r="H105" s="40"/>
      <c r="I105" s="278"/>
      <c r="J105" s="23"/>
      <c r="K105" s="23"/>
      <c r="L105" s="97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</row>
    <row r="106" spans="2:158">
      <c r="B106" s="23"/>
      <c r="C106" s="23"/>
      <c r="D106" s="61"/>
      <c r="E106" s="61"/>
      <c r="F106" s="61"/>
      <c r="G106" s="40"/>
      <c r="H106" s="40"/>
      <c r="I106" s="278"/>
      <c r="J106" s="23"/>
      <c r="K106" s="23"/>
      <c r="L106" s="97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</row>
    <row r="107" spans="2:158">
      <c r="B107" s="23"/>
      <c r="C107" s="23"/>
      <c r="D107" s="61"/>
      <c r="E107" s="61"/>
      <c r="F107" s="61"/>
      <c r="G107" s="40"/>
      <c r="H107" s="40"/>
      <c r="I107" s="278"/>
      <c r="J107" s="23"/>
      <c r="K107" s="23"/>
      <c r="L107" s="97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</row>
    <row r="108" spans="2:158">
      <c r="B108" s="23"/>
      <c r="C108" s="23"/>
      <c r="D108" s="61"/>
      <c r="E108" s="61"/>
      <c r="F108" s="61"/>
      <c r="G108" s="40"/>
      <c r="H108" s="40"/>
      <c r="I108" s="278"/>
      <c r="J108" s="23"/>
      <c r="K108" s="23"/>
      <c r="L108" s="97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</row>
    <row r="109" spans="2:158">
      <c r="B109" s="23"/>
      <c r="C109" s="23"/>
      <c r="D109" s="61"/>
      <c r="E109" s="61"/>
      <c r="F109" s="61"/>
      <c r="G109" s="40"/>
      <c r="H109" s="40"/>
      <c r="I109" s="278"/>
      <c r="J109" s="23"/>
      <c r="K109" s="23"/>
      <c r="L109" s="97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</row>
    <row r="110" spans="2:158">
      <c r="B110" s="23"/>
      <c r="C110" s="23"/>
      <c r="D110" s="61"/>
      <c r="E110" s="61"/>
      <c r="F110" s="61"/>
      <c r="G110" s="40"/>
      <c r="H110" s="40"/>
      <c r="I110" s="278"/>
      <c r="J110" s="23"/>
      <c r="K110" s="23"/>
      <c r="L110" s="97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</row>
    <row r="111" spans="2:158">
      <c r="B111" s="23"/>
      <c r="C111" s="23"/>
      <c r="D111" s="61"/>
      <c r="E111" s="61"/>
      <c r="F111" s="61"/>
      <c r="G111" s="40"/>
      <c r="H111" s="40"/>
      <c r="I111" s="278"/>
      <c r="J111" s="23"/>
      <c r="K111" s="23"/>
      <c r="L111" s="97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</row>
    <row r="112" spans="2:158">
      <c r="B112" s="23"/>
      <c r="C112" s="23"/>
      <c r="D112" s="61"/>
      <c r="E112" s="61"/>
      <c r="F112" s="61"/>
      <c r="G112" s="40"/>
      <c r="H112" s="40"/>
      <c r="I112" s="278"/>
      <c r="J112" s="23"/>
      <c r="K112" s="23"/>
      <c r="L112" s="97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</row>
    <row r="113" spans="2:158">
      <c r="B113" s="23"/>
      <c r="C113" s="23"/>
      <c r="D113" s="62"/>
      <c r="E113" s="62"/>
      <c r="F113" s="62"/>
      <c r="G113" s="39"/>
      <c r="H113" s="40"/>
      <c r="I113" s="278"/>
      <c r="J113" s="23"/>
      <c r="K113" s="23"/>
      <c r="L113" s="97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</row>
    <row r="114" spans="2:158">
      <c r="B114" s="23"/>
      <c r="C114" s="23"/>
      <c r="D114" s="61"/>
      <c r="E114" s="61"/>
      <c r="F114" s="61"/>
      <c r="G114" s="40"/>
      <c r="H114" s="60"/>
      <c r="I114" s="278"/>
      <c r="J114" s="23"/>
      <c r="K114" s="23"/>
      <c r="L114" s="97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</row>
    <row r="115" spans="2:158">
      <c r="B115" s="23"/>
      <c r="C115" s="23"/>
      <c r="D115" s="59"/>
      <c r="E115" s="59"/>
      <c r="F115" s="59"/>
      <c r="G115" s="23"/>
      <c r="H115" s="60"/>
      <c r="I115" s="278"/>
      <c r="J115" s="23"/>
      <c r="K115" s="23"/>
      <c r="L115" s="97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</row>
    <row r="116" spans="2:158">
      <c r="B116" s="23"/>
      <c r="C116" s="23"/>
      <c r="D116" s="59"/>
      <c r="E116" s="59"/>
      <c r="F116" s="59"/>
      <c r="G116" s="23"/>
      <c r="H116" s="60"/>
      <c r="I116" s="278"/>
      <c r="J116" s="23"/>
      <c r="K116" s="23"/>
      <c r="L116" s="97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</row>
    <row r="117" spans="2:158">
      <c r="B117" s="23"/>
      <c r="C117" s="23"/>
      <c r="D117" s="59"/>
      <c r="E117" s="59"/>
      <c r="F117" s="59"/>
      <c r="G117" s="23"/>
      <c r="H117" s="60"/>
      <c r="I117" s="278"/>
      <c r="J117" s="23"/>
      <c r="K117" s="23"/>
      <c r="L117" s="97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</row>
    <row r="118" spans="2:158">
      <c r="B118" s="23"/>
      <c r="C118" s="23"/>
      <c r="D118" s="59"/>
      <c r="E118" s="59"/>
      <c r="F118" s="59"/>
      <c r="G118" s="23"/>
      <c r="H118" s="60"/>
      <c r="I118" s="278"/>
      <c r="J118" s="23"/>
      <c r="K118" s="23"/>
      <c r="L118" s="97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</row>
    <row r="119" spans="2:158">
      <c r="B119" s="23"/>
      <c r="C119" s="23"/>
      <c r="D119" s="59"/>
      <c r="E119" s="59"/>
      <c r="F119" s="59"/>
      <c r="G119" s="23"/>
      <c r="H119" s="60"/>
      <c r="I119" s="278"/>
      <c r="J119" s="23"/>
      <c r="K119" s="23"/>
      <c r="L119" s="97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</row>
    <row r="120" spans="2:158">
      <c r="B120" s="23"/>
      <c r="C120" s="23"/>
      <c r="D120" s="59"/>
      <c r="E120" s="59"/>
      <c r="F120" s="59"/>
      <c r="G120" s="23"/>
      <c r="H120" s="60"/>
      <c r="I120" s="278"/>
      <c r="J120" s="23"/>
      <c r="K120" s="23"/>
      <c r="L120" s="97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</row>
    <row r="121" spans="2:158">
      <c r="B121" s="23"/>
      <c r="C121" s="23"/>
      <c r="D121" s="59"/>
      <c r="E121" s="59"/>
      <c r="F121" s="59"/>
      <c r="G121" s="23"/>
      <c r="H121" s="60"/>
      <c r="I121" s="278"/>
      <c r="J121" s="23"/>
      <c r="K121" s="23"/>
      <c r="L121" s="97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</row>
    <row r="122" spans="2:158">
      <c r="B122" s="23"/>
      <c r="C122" s="23"/>
      <c r="D122" s="59"/>
      <c r="E122" s="59"/>
      <c r="F122" s="59"/>
      <c r="G122" s="23"/>
      <c r="H122" s="60"/>
      <c r="I122" s="278"/>
      <c r="J122" s="23"/>
      <c r="K122" s="23"/>
      <c r="L122" s="97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</row>
    <row r="123" spans="2:158">
      <c r="B123" s="23"/>
      <c r="C123" s="23"/>
      <c r="D123" s="59"/>
      <c r="E123" s="59"/>
      <c r="F123" s="59"/>
      <c r="G123" s="23"/>
      <c r="H123" s="60"/>
      <c r="I123" s="278"/>
      <c r="J123" s="23"/>
      <c r="K123" s="23"/>
      <c r="L123" s="97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</row>
    <row r="124" spans="2:158">
      <c r="B124" s="23"/>
      <c r="C124" s="23"/>
      <c r="D124" s="59"/>
      <c r="E124" s="59"/>
      <c r="F124" s="59"/>
      <c r="G124" s="23"/>
      <c r="H124" s="60"/>
      <c r="I124" s="278"/>
      <c r="J124" s="23"/>
      <c r="K124" s="23"/>
      <c r="L124" s="97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</row>
    <row r="125" spans="2:158">
      <c r="B125" s="23"/>
      <c r="C125" s="23"/>
      <c r="D125" s="59"/>
      <c r="E125" s="59"/>
      <c r="F125" s="59"/>
      <c r="G125" s="23"/>
      <c r="H125" s="60"/>
      <c r="I125" s="278"/>
      <c r="J125" s="23"/>
      <c r="K125" s="23"/>
      <c r="L125" s="97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</row>
    <row r="126" spans="2:158">
      <c r="B126" s="23"/>
      <c r="C126" s="23"/>
      <c r="D126" s="59"/>
      <c r="E126" s="59"/>
      <c r="F126" s="59"/>
      <c r="G126" s="23"/>
      <c r="H126" s="60"/>
      <c r="I126" s="278"/>
      <c r="J126" s="23"/>
      <c r="K126" s="23"/>
      <c r="L126" s="97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</row>
    <row r="127" spans="2:158">
      <c r="B127" s="23"/>
      <c r="C127" s="23"/>
      <c r="D127" s="59"/>
      <c r="E127" s="59"/>
      <c r="F127" s="59"/>
      <c r="G127" s="23"/>
      <c r="H127" s="60"/>
      <c r="I127" s="278"/>
      <c r="J127" s="23"/>
      <c r="K127" s="23"/>
      <c r="L127" s="97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</row>
    <row r="128" spans="2:158">
      <c r="B128" s="23"/>
      <c r="C128" s="23"/>
      <c r="D128" s="59"/>
      <c r="E128" s="59"/>
      <c r="F128" s="59"/>
      <c r="G128" s="23"/>
      <c r="H128" s="60"/>
      <c r="I128" s="278"/>
      <c r="J128" s="23"/>
      <c r="K128" s="23"/>
      <c r="L128" s="97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</row>
    <row r="129" spans="2:158">
      <c r="B129" s="23"/>
      <c r="C129" s="23"/>
      <c r="D129" s="59"/>
      <c r="E129" s="59"/>
      <c r="F129" s="59"/>
      <c r="G129" s="23"/>
      <c r="H129" s="60"/>
      <c r="I129" s="278"/>
      <c r="J129" s="23"/>
      <c r="K129" s="23"/>
      <c r="L129" s="97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</row>
    <row r="130" spans="2:158">
      <c r="B130" s="23"/>
      <c r="C130" s="23"/>
      <c r="D130" s="59"/>
      <c r="E130" s="59"/>
      <c r="F130" s="59"/>
      <c r="G130" s="23"/>
      <c r="H130" s="60"/>
      <c r="I130" s="278"/>
      <c r="J130" s="23"/>
      <c r="K130" s="23"/>
      <c r="L130" s="97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</row>
    <row r="131" spans="2:158">
      <c r="B131" s="23"/>
      <c r="C131" s="23"/>
      <c r="D131" s="59"/>
      <c r="E131" s="59"/>
      <c r="F131" s="59"/>
      <c r="G131" s="23"/>
      <c r="H131" s="60"/>
      <c r="I131" s="278"/>
      <c r="J131" s="23"/>
      <c r="K131" s="23"/>
      <c r="L131" s="97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</row>
    <row r="132" spans="2:158">
      <c r="B132" s="23"/>
      <c r="C132" s="23"/>
      <c r="D132" s="59"/>
      <c r="E132" s="59"/>
      <c r="F132" s="59"/>
      <c r="G132" s="23"/>
      <c r="H132" s="60"/>
      <c r="I132" s="278"/>
      <c r="J132" s="23"/>
      <c r="K132" s="23"/>
      <c r="L132" s="97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</row>
    <row r="133" spans="2:158">
      <c r="B133" s="23"/>
      <c r="C133" s="23"/>
      <c r="D133" s="59"/>
      <c r="E133" s="59"/>
      <c r="F133" s="59"/>
      <c r="G133" s="23"/>
      <c r="H133" s="60"/>
      <c r="I133" s="278"/>
      <c r="J133" s="23"/>
      <c r="K133" s="23"/>
      <c r="L133" s="97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</row>
    <row r="134" spans="2:158">
      <c r="B134" s="23"/>
      <c r="C134" s="23"/>
      <c r="D134" s="59"/>
      <c r="E134" s="59"/>
      <c r="F134" s="59"/>
      <c r="G134" s="23"/>
      <c r="H134" s="60"/>
      <c r="I134" s="278"/>
      <c r="J134" s="23"/>
      <c r="K134" s="23"/>
      <c r="L134" s="97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</row>
    <row r="135" spans="2:158">
      <c r="B135" s="23"/>
      <c r="C135" s="23"/>
      <c r="D135" s="59"/>
      <c r="E135" s="59"/>
      <c r="F135" s="59"/>
      <c r="G135" s="23"/>
      <c r="H135" s="60"/>
      <c r="I135" s="278"/>
      <c r="J135" s="23"/>
      <c r="K135" s="23"/>
      <c r="L135" s="97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</row>
    <row r="136" spans="2:158">
      <c r="B136" s="23"/>
      <c r="C136" s="23"/>
      <c r="D136" s="59"/>
      <c r="E136" s="59"/>
      <c r="F136" s="59"/>
      <c r="G136" s="23"/>
      <c r="H136" s="60"/>
      <c r="I136" s="278"/>
      <c r="J136" s="23"/>
      <c r="K136" s="23"/>
      <c r="L136" s="97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</row>
    <row r="137" spans="2:158">
      <c r="B137" s="23"/>
      <c r="C137" s="23"/>
      <c r="D137" s="59"/>
      <c r="E137" s="59"/>
      <c r="F137" s="59"/>
      <c r="G137" s="23"/>
      <c r="H137" s="60"/>
      <c r="I137" s="278"/>
      <c r="J137" s="23"/>
      <c r="K137" s="23"/>
      <c r="L137" s="97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</row>
    <row r="138" spans="2:158">
      <c r="B138" s="23"/>
      <c r="C138" s="23"/>
      <c r="D138" s="59"/>
      <c r="E138" s="59"/>
      <c r="F138" s="59"/>
      <c r="G138" s="23"/>
      <c r="H138" s="60"/>
      <c r="I138" s="278"/>
      <c r="J138" s="23"/>
      <c r="K138" s="23"/>
      <c r="L138" s="97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</row>
    <row r="139" spans="2:158">
      <c r="B139" s="23"/>
      <c r="C139" s="23"/>
      <c r="D139" s="59"/>
      <c r="E139" s="59"/>
      <c r="F139" s="59"/>
      <c r="G139" s="23"/>
      <c r="H139" s="60"/>
      <c r="I139" s="278"/>
      <c r="J139" s="23"/>
      <c r="K139" s="23"/>
      <c r="L139" s="97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</row>
    <row r="140" spans="2:158">
      <c r="B140" s="23"/>
      <c r="C140" s="23"/>
      <c r="D140" s="59"/>
      <c r="E140" s="59"/>
      <c r="F140" s="59"/>
      <c r="G140" s="23"/>
      <c r="H140" s="60"/>
      <c r="I140" s="278"/>
      <c r="J140" s="23"/>
      <c r="K140" s="23"/>
      <c r="L140" s="97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</row>
    <row r="141" spans="2:158">
      <c r="B141" s="23"/>
      <c r="C141" s="23"/>
      <c r="D141" s="59"/>
      <c r="E141" s="59"/>
      <c r="F141" s="59"/>
      <c r="G141" s="23"/>
      <c r="H141" s="60"/>
      <c r="I141" s="278"/>
      <c r="J141" s="23"/>
      <c r="K141" s="23"/>
      <c r="L141" s="97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</row>
    <row r="142" spans="2:158">
      <c r="B142" s="23"/>
      <c r="C142" s="23"/>
      <c r="D142" s="59"/>
      <c r="E142" s="59"/>
      <c r="F142" s="59"/>
      <c r="G142" s="23"/>
      <c r="H142" s="60"/>
      <c r="I142" s="278"/>
      <c r="J142" s="23"/>
      <c r="K142" s="23"/>
      <c r="L142" s="97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</row>
    <row r="143" spans="2:158">
      <c r="B143" s="23"/>
      <c r="C143" s="23"/>
      <c r="D143" s="59"/>
      <c r="E143" s="59"/>
      <c r="F143" s="59"/>
      <c r="G143" s="23"/>
      <c r="H143" s="60"/>
      <c r="I143" s="278"/>
      <c r="J143" s="23"/>
      <c r="K143" s="23"/>
      <c r="L143" s="97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</row>
    <row r="144" spans="2:158">
      <c r="B144" s="23"/>
      <c r="C144" s="23"/>
      <c r="D144" s="59"/>
      <c r="E144" s="59"/>
      <c r="F144" s="59"/>
      <c r="G144" s="23"/>
      <c r="H144" s="60"/>
      <c r="I144" s="278"/>
      <c r="J144" s="23"/>
      <c r="K144" s="23"/>
      <c r="L144" s="97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</row>
    <row r="145" spans="2:158">
      <c r="B145" s="23"/>
      <c r="C145" s="23"/>
      <c r="D145" s="59"/>
      <c r="E145" s="59"/>
      <c r="F145" s="59"/>
      <c r="G145" s="23"/>
      <c r="H145" s="60"/>
      <c r="I145" s="278"/>
      <c r="J145" s="23"/>
      <c r="K145" s="23"/>
      <c r="L145" s="97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</row>
    <row r="146" spans="2:158">
      <c r="B146" s="23"/>
      <c r="C146" s="23"/>
      <c r="D146" s="59"/>
      <c r="E146" s="59"/>
      <c r="F146" s="59"/>
      <c r="G146" s="23"/>
      <c r="H146" s="60"/>
      <c r="I146" s="278"/>
      <c r="J146" s="23"/>
      <c r="K146" s="23"/>
      <c r="L146" s="97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</row>
    <row r="147" spans="2:158">
      <c r="B147" s="23"/>
      <c r="C147" s="23"/>
      <c r="D147" s="59"/>
      <c r="E147" s="59"/>
      <c r="F147" s="59"/>
      <c r="G147" s="23"/>
      <c r="H147" s="60"/>
      <c r="I147" s="278"/>
      <c r="J147" s="23"/>
      <c r="K147" s="23"/>
      <c r="L147" s="97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</row>
    <row r="148" spans="2:158">
      <c r="B148" s="23"/>
      <c r="C148" s="23"/>
      <c r="D148" s="59"/>
      <c r="E148" s="59"/>
      <c r="F148" s="59"/>
      <c r="G148" s="23"/>
      <c r="H148" s="60"/>
      <c r="I148" s="278"/>
      <c r="J148" s="23"/>
      <c r="K148" s="23"/>
      <c r="L148" s="97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</row>
    <row r="149" spans="2:158">
      <c r="B149" s="23"/>
      <c r="C149" s="23"/>
      <c r="D149" s="59"/>
      <c r="E149" s="59"/>
      <c r="F149" s="59"/>
      <c r="G149" s="23"/>
      <c r="H149" s="60"/>
      <c r="I149" s="278"/>
      <c r="J149" s="23"/>
      <c r="K149" s="23"/>
      <c r="L149" s="97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</row>
    <row r="150" spans="2:158">
      <c r="B150" s="23"/>
      <c r="C150" s="23"/>
      <c r="D150" s="59"/>
      <c r="E150" s="59"/>
      <c r="F150" s="59"/>
      <c r="G150" s="23"/>
      <c r="H150" s="60"/>
      <c r="I150" s="278"/>
      <c r="J150" s="23"/>
      <c r="K150" s="23"/>
      <c r="L150" s="97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</row>
    <row r="151" spans="2:158">
      <c r="B151" s="23"/>
      <c r="C151" s="23"/>
      <c r="D151" s="59"/>
      <c r="E151" s="59"/>
      <c r="F151" s="59"/>
      <c r="G151" s="23"/>
      <c r="H151" s="60"/>
      <c r="I151" s="278"/>
      <c r="J151" s="23"/>
      <c r="K151" s="23"/>
      <c r="L151" s="97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</row>
    <row r="152" spans="2:158">
      <c r="B152" s="23"/>
      <c r="C152" s="23"/>
      <c r="D152" s="59"/>
      <c r="E152" s="59"/>
      <c r="F152" s="59"/>
      <c r="G152" s="23"/>
      <c r="H152" s="60"/>
      <c r="I152" s="278"/>
      <c r="J152" s="23"/>
      <c r="K152" s="23"/>
      <c r="L152" s="97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</row>
    <row r="153" spans="2:158">
      <c r="B153" s="23"/>
      <c r="C153" s="23"/>
      <c r="D153" s="59"/>
      <c r="E153" s="59"/>
      <c r="F153" s="59"/>
      <c r="G153" s="23"/>
      <c r="H153" s="60"/>
      <c r="I153" s="278"/>
      <c r="J153" s="23"/>
      <c r="K153" s="23"/>
      <c r="L153" s="97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</row>
    <row r="154" spans="2:158">
      <c r="B154" s="23"/>
      <c r="C154" s="23"/>
      <c r="D154" s="59"/>
      <c r="E154" s="59"/>
      <c r="F154" s="59"/>
      <c r="G154" s="23"/>
      <c r="H154" s="60"/>
      <c r="I154" s="278"/>
      <c r="J154" s="23"/>
      <c r="K154" s="23"/>
      <c r="L154" s="97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</row>
    <row r="155" spans="2:158">
      <c r="B155" s="23"/>
      <c r="C155" s="23"/>
      <c r="D155" s="59"/>
      <c r="E155" s="59"/>
      <c r="F155" s="59"/>
      <c r="G155" s="23"/>
      <c r="H155" s="60"/>
      <c r="I155" s="278"/>
      <c r="J155" s="23"/>
      <c r="K155" s="23"/>
      <c r="L155" s="97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</row>
    <row r="156" spans="2:158">
      <c r="B156" s="23"/>
      <c r="C156" s="23"/>
      <c r="D156" s="59"/>
      <c r="E156" s="59"/>
      <c r="F156" s="59"/>
      <c r="G156" s="23"/>
      <c r="H156" s="60"/>
      <c r="I156" s="278"/>
      <c r="J156" s="23"/>
      <c r="K156" s="23"/>
      <c r="L156" s="97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</row>
    <row r="157" spans="2:158">
      <c r="B157" s="23"/>
      <c r="C157" s="23"/>
      <c r="D157" s="59"/>
      <c r="E157" s="59"/>
      <c r="F157" s="59"/>
      <c r="G157" s="23"/>
      <c r="H157" s="60"/>
      <c r="I157" s="278"/>
      <c r="J157" s="23"/>
      <c r="K157" s="23"/>
      <c r="L157" s="97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</row>
    <row r="158" spans="2:158">
      <c r="B158" s="23"/>
      <c r="C158" s="23"/>
      <c r="D158" s="59"/>
      <c r="E158" s="59"/>
      <c r="F158" s="59"/>
      <c r="G158" s="23"/>
      <c r="H158" s="60"/>
      <c r="I158" s="278"/>
      <c r="J158" s="23"/>
      <c r="K158" s="23"/>
      <c r="L158" s="97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</row>
    <row r="159" spans="2:158">
      <c r="B159" s="23"/>
      <c r="C159" s="23"/>
      <c r="D159" s="59"/>
      <c r="E159" s="59"/>
      <c r="F159" s="59"/>
      <c r="G159" s="23"/>
      <c r="H159" s="60"/>
      <c r="I159" s="278"/>
      <c r="J159" s="23"/>
      <c r="K159" s="23"/>
      <c r="L159" s="97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</row>
    <row r="160" spans="2:158">
      <c r="B160" s="23"/>
      <c r="C160" s="23"/>
      <c r="D160" s="59"/>
      <c r="E160" s="59"/>
      <c r="F160" s="59"/>
      <c r="G160" s="23"/>
      <c r="H160" s="60"/>
      <c r="I160" s="278"/>
      <c r="J160" s="23"/>
      <c r="K160" s="23"/>
      <c r="L160" s="97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</row>
    <row r="161" spans="2:158">
      <c r="B161" s="23"/>
      <c r="C161" s="23"/>
      <c r="D161" s="59"/>
      <c r="E161" s="59"/>
      <c r="F161" s="59"/>
      <c r="G161" s="23"/>
      <c r="H161" s="60"/>
      <c r="I161" s="278"/>
      <c r="J161" s="23"/>
      <c r="K161" s="23"/>
      <c r="L161" s="97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</row>
    <row r="162" spans="2:158">
      <c r="B162" s="23"/>
      <c r="C162" s="23"/>
      <c r="D162" s="59"/>
      <c r="E162" s="59"/>
      <c r="F162" s="59"/>
      <c r="G162" s="23"/>
      <c r="H162" s="60"/>
      <c r="I162" s="278"/>
      <c r="J162" s="23"/>
      <c r="K162" s="23"/>
      <c r="L162" s="97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</row>
    <row r="163" spans="2:158">
      <c r="B163" s="23"/>
      <c r="C163" s="23"/>
      <c r="D163" s="59"/>
      <c r="E163" s="59"/>
      <c r="F163" s="59"/>
      <c r="G163" s="23"/>
      <c r="H163" s="60"/>
      <c r="I163" s="278"/>
      <c r="J163" s="23"/>
      <c r="K163" s="23"/>
      <c r="L163" s="97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</row>
    <row r="164" spans="2:158">
      <c r="B164" s="23"/>
      <c r="C164" s="23"/>
      <c r="D164" s="59"/>
      <c r="E164" s="59"/>
      <c r="F164" s="59"/>
      <c r="G164" s="23"/>
      <c r="H164" s="60"/>
      <c r="I164" s="278"/>
      <c r="J164" s="23"/>
      <c r="K164" s="23"/>
      <c r="L164" s="97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</row>
    <row r="165" spans="2:158">
      <c r="B165" s="23"/>
      <c r="C165" s="23"/>
      <c r="D165" s="59"/>
      <c r="E165" s="59"/>
      <c r="F165" s="59"/>
      <c r="G165" s="23"/>
      <c r="H165" s="60"/>
      <c r="I165" s="278"/>
      <c r="J165" s="23"/>
      <c r="K165" s="23"/>
      <c r="L165" s="97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</row>
    <row r="166" spans="2:158">
      <c r="B166" s="23"/>
      <c r="C166" s="23"/>
      <c r="D166" s="59"/>
      <c r="E166" s="59"/>
      <c r="F166" s="59"/>
      <c r="G166" s="23"/>
      <c r="H166" s="60"/>
      <c r="I166" s="278"/>
      <c r="J166" s="23"/>
      <c r="K166" s="23"/>
      <c r="L166" s="97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</row>
    <row r="167" spans="2:158">
      <c r="B167" s="23"/>
      <c r="C167" s="23"/>
      <c r="D167" s="59"/>
      <c r="E167" s="59"/>
      <c r="F167" s="59"/>
      <c r="G167" s="23"/>
      <c r="H167" s="60"/>
      <c r="I167" s="278"/>
      <c r="J167" s="23"/>
      <c r="K167" s="23"/>
      <c r="L167" s="97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</row>
    <row r="168" spans="2:158">
      <c r="B168" s="23"/>
      <c r="C168" s="23"/>
      <c r="D168" s="59"/>
      <c r="E168" s="59"/>
      <c r="F168" s="59"/>
      <c r="G168" s="23"/>
      <c r="H168" s="60"/>
      <c r="I168" s="278"/>
      <c r="J168" s="23"/>
      <c r="K168" s="23"/>
      <c r="L168" s="97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</row>
    <row r="169" spans="2:158">
      <c r="B169" s="23"/>
      <c r="C169" s="23"/>
      <c r="D169" s="59"/>
      <c r="E169" s="59"/>
      <c r="F169" s="59"/>
      <c r="G169" s="23"/>
      <c r="H169" s="60"/>
      <c r="I169" s="278"/>
      <c r="J169" s="23"/>
      <c r="K169" s="23"/>
      <c r="L169" s="97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</row>
    <row r="170" spans="2:158">
      <c r="B170" s="23"/>
      <c r="C170" s="23"/>
      <c r="D170" s="59"/>
      <c r="E170" s="59"/>
      <c r="F170" s="59"/>
      <c r="G170" s="23"/>
      <c r="H170" s="60"/>
      <c r="I170" s="278"/>
      <c r="J170" s="23"/>
      <c r="K170" s="23"/>
      <c r="L170" s="97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</row>
    <row r="171" spans="2:158">
      <c r="B171" s="23"/>
      <c r="C171" s="23"/>
      <c r="D171" s="59"/>
      <c r="E171" s="59"/>
      <c r="F171" s="59"/>
      <c r="G171" s="23"/>
      <c r="H171" s="60"/>
      <c r="I171" s="278"/>
      <c r="J171" s="23"/>
      <c r="K171" s="23"/>
      <c r="L171" s="97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</row>
    <row r="172" spans="2:158">
      <c r="B172" s="23"/>
      <c r="C172" s="23"/>
      <c r="D172" s="59"/>
      <c r="E172" s="59"/>
      <c r="F172" s="59"/>
      <c r="G172" s="23"/>
      <c r="H172" s="60"/>
      <c r="I172" s="278"/>
      <c r="J172" s="23"/>
      <c r="K172" s="23"/>
      <c r="L172" s="97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</row>
    <row r="173" spans="2:158">
      <c r="B173" s="23"/>
      <c r="C173" s="23"/>
      <c r="D173" s="59"/>
      <c r="E173" s="59"/>
      <c r="F173" s="59"/>
      <c r="G173" s="23"/>
      <c r="H173" s="60"/>
      <c r="I173" s="278"/>
      <c r="J173" s="23"/>
      <c r="K173" s="23"/>
      <c r="L173" s="97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</row>
    <row r="174" spans="2:158">
      <c r="B174" s="23"/>
      <c r="C174" s="23"/>
      <c r="D174" s="59"/>
      <c r="E174" s="59"/>
      <c r="F174" s="59"/>
      <c r="G174" s="23"/>
      <c r="H174" s="60"/>
      <c r="I174" s="278"/>
      <c r="J174" s="23"/>
      <c r="K174" s="23"/>
      <c r="L174" s="97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</row>
    <row r="175" spans="2:158">
      <c r="B175" s="23"/>
      <c r="C175" s="23"/>
      <c r="D175" s="59"/>
      <c r="E175" s="59"/>
      <c r="F175" s="59"/>
      <c r="G175" s="23"/>
      <c r="H175" s="60"/>
      <c r="I175" s="278"/>
      <c r="J175" s="23"/>
      <c r="K175" s="23"/>
      <c r="L175" s="97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</row>
    <row r="176" spans="2:158">
      <c r="B176" s="23"/>
      <c r="C176" s="23"/>
      <c r="D176" s="59"/>
      <c r="E176" s="59"/>
      <c r="F176" s="59"/>
      <c r="G176" s="23"/>
      <c r="H176" s="60"/>
      <c r="I176" s="278"/>
      <c r="J176" s="23"/>
      <c r="K176" s="23"/>
      <c r="L176" s="97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</row>
    <row r="177" spans="2:158">
      <c r="B177" s="23"/>
      <c r="C177" s="23"/>
      <c r="D177" s="59"/>
      <c r="E177" s="59"/>
      <c r="F177" s="59"/>
      <c r="G177" s="23"/>
      <c r="H177" s="60"/>
      <c r="I177" s="278"/>
      <c r="J177" s="23"/>
      <c r="K177" s="23"/>
      <c r="L177" s="97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</row>
    <row r="178" spans="2:158">
      <c r="B178" s="23"/>
      <c r="C178" s="23"/>
      <c r="D178" s="59"/>
      <c r="E178" s="59"/>
      <c r="F178" s="59"/>
      <c r="G178" s="23"/>
      <c r="H178" s="60"/>
      <c r="I178" s="278"/>
      <c r="J178" s="23"/>
      <c r="K178" s="23"/>
      <c r="L178" s="97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</row>
    <row r="179" spans="2:158">
      <c r="B179" s="23"/>
      <c r="C179" s="23"/>
      <c r="D179" s="59"/>
      <c r="E179" s="59"/>
      <c r="F179" s="59"/>
      <c r="G179" s="23"/>
      <c r="H179" s="60"/>
      <c r="I179" s="278"/>
      <c r="J179" s="23"/>
      <c r="K179" s="23"/>
      <c r="L179" s="97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</row>
    <row r="180" spans="2:158">
      <c r="B180" s="23"/>
      <c r="C180" s="23"/>
      <c r="D180" s="59"/>
      <c r="E180" s="59"/>
      <c r="F180" s="59"/>
      <c r="G180" s="23"/>
      <c r="H180" s="60"/>
      <c r="I180" s="278"/>
      <c r="J180" s="23"/>
      <c r="K180" s="23"/>
      <c r="L180" s="97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</row>
    <row r="181" spans="2:158">
      <c r="B181" s="23"/>
      <c r="C181" s="23"/>
      <c r="D181" s="59"/>
      <c r="E181" s="59"/>
      <c r="F181" s="59"/>
      <c r="G181" s="23"/>
      <c r="H181" s="60"/>
      <c r="I181" s="278"/>
      <c r="J181" s="23"/>
      <c r="K181" s="23"/>
      <c r="L181" s="97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</row>
    <row r="182" spans="2:158">
      <c r="B182" s="23"/>
      <c r="C182" s="23"/>
      <c r="D182" s="59"/>
      <c r="E182" s="59"/>
      <c r="F182" s="59"/>
      <c r="G182" s="23"/>
      <c r="H182" s="60"/>
      <c r="I182" s="278"/>
      <c r="J182" s="23"/>
      <c r="K182" s="23"/>
      <c r="L182" s="97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</row>
    <row r="183" spans="2:158">
      <c r="B183" s="23"/>
      <c r="C183" s="23"/>
      <c r="D183" s="59"/>
      <c r="E183" s="59"/>
      <c r="F183" s="59"/>
      <c r="G183" s="23"/>
      <c r="H183" s="60"/>
      <c r="I183" s="278"/>
      <c r="J183" s="23"/>
      <c r="K183" s="23"/>
      <c r="L183" s="97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</row>
    <row r="184" spans="2:158">
      <c r="B184" s="23"/>
      <c r="C184" s="23"/>
      <c r="D184" s="59"/>
      <c r="E184" s="59"/>
      <c r="F184" s="59"/>
      <c r="G184" s="23"/>
      <c r="H184" s="60"/>
      <c r="I184" s="278"/>
      <c r="J184" s="23"/>
      <c r="K184" s="23"/>
      <c r="L184" s="97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</row>
    <row r="185" spans="2:158">
      <c r="B185" s="23"/>
      <c r="C185" s="23"/>
      <c r="D185" s="59"/>
      <c r="E185" s="59"/>
      <c r="F185" s="59"/>
      <c r="G185" s="23"/>
      <c r="H185" s="60"/>
      <c r="I185" s="278"/>
      <c r="J185" s="23"/>
      <c r="K185" s="23"/>
      <c r="L185" s="97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</row>
    <row r="186" spans="2:158">
      <c r="B186" s="23"/>
      <c r="C186" s="23"/>
      <c r="D186" s="59"/>
      <c r="E186" s="59"/>
      <c r="F186" s="59"/>
      <c r="G186" s="23"/>
      <c r="H186" s="60"/>
      <c r="I186" s="278"/>
      <c r="J186" s="23"/>
      <c r="K186" s="23"/>
      <c r="L186" s="97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</row>
    <row r="187" spans="2:158">
      <c r="B187" s="23"/>
      <c r="C187" s="23"/>
      <c r="D187" s="59"/>
      <c r="E187" s="59"/>
      <c r="F187" s="59"/>
      <c r="G187" s="23"/>
      <c r="H187" s="60"/>
      <c r="I187" s="278"/>
      <c r="J187" s="23"/>
      <c r="K187" s="23"/>
      <c r="L187" s="97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</row>
    <row r="188" spans="2:158">
      <c r="B188" s="23"/>
      <c r="C188" s="23"/>
      <c r="D188" s="59"/>
      <c r="E188" s="59"/>
      <c r="F188" s="59"/>
      <c r="G188" s="23"/>
      <c r="H188" s="60"/>
      <c r="I188" s="278"/>
      <c r="J188" s="23"/>
      <c r="K188" s="23"/>
      <c r="L188" s="97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</row>
    <row r="189" spans="2:158">
      <c r="B189" s="23"/>
      <c r="C189" s="23"/>
      <c r="D189" s="59"/>
      <c r="E189" s="59"/>
      <c r="F189" s="59"/>
      <c r="G189" s="23"/>
      <c r="H189" s="60"/>
      <c r="I189" s="278"/>
      <c r="J189" s="23"/>
      <c r="K189" s="23"/>
      <c r="L189" s="97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</row>
    <row r="190" spans="2:158">
      <c r="B190" s="23"/>
      <c r="C190" s="23"/>
      <c r="D190" s="59"/>
      <c r="E190" s="59"/>
      <c r="F190" s="59"/>
      <c r="G190" s="23"/>
      <c r="H190" s="60"/>
      <c r="I190" s="278"/>
      <c r="J190" s="23"/>
      <c r="K190" s="23"/>
      <c r="L190" s="97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</row>
    <row r="191" spans="2:158">
      <c r="B191" s="23"/>
      <c r="C191" s="23"/>
      <c r="D191" s="59"/>
      <c r="E191" s="59"/>
      <c r="F191" s="59"/>
      <c r="G191" s="23"/>
      <c r="H191" s="60"/>
      <c r="I191" s="278"/>
      <c r="J191" s="23"/>
      <c r="K191" s="23"/>
      <c r="L191" s="97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</row>
    <row r="192" spans="2:158">
      <c r="B192" s="23"/>
      <c r="C192" s="23"/>
      <c r="D192" s="59"/>
      <c r="E192" s="59"/>
      <c r="F192" s="59"/>
      <c r="G192" s="23"/>
      <c r="H192" s="60"/>
      <c r="I192" s="278"/>
      <c r="J192" s="23"/>
      <c r="K192" s="23"/>
      <c r="L192" s="97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</row>
    <row r="193" spans="2:158">
      <c r="B193" s="23"/>
      <c r="C193" s="23"/>
      <c r="D193" s="59"/>
      <c r="E193" s="59"/>
      <c r="F193" s="59"/>
      <c r="G193" s="23"/>
      <c r="H193" s="23"/>
      <c r="I193" s="278"/>
      <c r="J193" s="23"/>
      <c r="K193" s="23"/>
      <c r="L193" s="97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</row>
    <row r="194" spans="2:158">
      <c r="B194" s="23"/>
      <c r="C194" s="23"/>
      <c r="D194" s="59"/>
      <c r="E194" s="59"/>
      <c r="F194" s="59"/>
      <c r="G194" s="23"/>
      <c r="H194" s="23"/>
      <c r="I194" s="278"/>
      <c r="J194" s="23"/>
      <c r="K194" s="23"/>
      <c r="L194" s="97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</row>
    <row r="195" spans="2:158">
      <c r="B195" s="23"/>
      <c r="C195" s="23"/>
      <c r="D195" s="59"/>
      <c r="E195" s="59"/>
      <c r="F195" s="59"/>
      <c r="G195" s="23"/>
      <c r="H195" s="23"/>
      <c r="I195" s="278"/>
      <c r="J195" s="23"/>
      <c r="K195" s="23"/>
      <c r="L195" s="97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</row>
    <row r="196" spans="2:158">
      <c r="B196" s="23"/>
      <c r="C196" s="23"/>
      <c r="D196" s="59"/>
      <c r="E196" s="59"/>
      <c r="F196" s="59"/>
      <c r="G196" s="23"/>
      <c r="H196" s="23"/>
      <c r="I196" s="278"/>
      <c r="J196" s="23"/>
      <c r="K196" s="23"/>
      <c r="L196" s="97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</row>
    <row r="197" spans="2:158">
      <c r="B197" s="23"/>
      <c r="C197" s="23"/>
      <c r="D197" s="59"/>
      <c r="E197" s="59"/>
      <c r="F197" s="59"/>
      <c r="G197" s="23"/>
      <c r="H197" s="23"/>
      <c r="I197" s="278"/>
      <c r="J197" s="23"/>
      <c r="K197" s="23"/>
      <c r="L197" s="97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</row>
    <row r="198" spans="2:158">
      <c r="B198" s="23"/>
      <c r="C198" s="23"/>
      <c r="D198" s="59"/>
      <c r="E198" s="59"/>
      <c r="F198" s="59"/>
      <c r="G198" s="23"/>
      <c r="H198" s="23"/>
      <c r="I198" s="278"/>
      <c r="J198" s="23"/>
      <c r="K198" s="23"/>
      <c r="L198" s="97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</row>
    <row r="199" spans="2:158">
      <c r="B199" s="23"/>
      <c r="C199" s="23"/>
      <c r="D199" s="59"/>
      <c r="E199" s="59"/>
      <c r="F199" s="59"/>
      <c r="G199" s="23"/>
      <c r="H199" s="23"/>
      <c r="I199" s="278"/>
      <c r="J199" s="23"/>
      <c r="K199" s="23"/>
      <c r="L199" s="97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</row>
    <row r="200" spans="2:158">
      <c r="B200" s="23"/>
      <c r="C200" s="23"/>
      <c r="D200" s="59"/>
      <c r="E200" s="59"/>
      <c r="F200" s="59"/>
      <c r="G200" s="23"/>
      <c r="H200" s="23"/>
      <c r="I200" s="278"/>
      <c r="J200" s="23"/>
      <c r="K200" s="23"/>
      <c r="L200" s="97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</row>
    <row r="201" spans="2:158">
      <c r="B201" s="23"/>
      <c r="C201" s="23"/>
      <c r="D201" s="59"/>
      <c r="E201" s="59"/>
      <c r="F201" s="59"/>
      <c r="G201" s="23"/>
      <c r="H201" s="23"/>
      <c r="I201" s="278"/>
      <c r="J201" s="23"/>
      <c r="K201" s="23"/>
      <c r="L201" s="97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</row>
    <row r="202" spans="2:158">
      <c r="B202" s="23"/>
      <c r="C202" s="23"/>
      <c r="D202" s="59"/>
      <c r="E202" s="59"/>
      <c r="F202" s="59"/>
      <c r="G202" s="23"/>
      <c r="H202" s="23"/>
      <c r="I202" s="278"/>
      <c r="J202" s="23"/>
      <c r="K202" s="23"/>
      <c r="L202" s="97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</row>
    <row r="203" spans="2:158">
      <c r="B203" s="23"/>
      <c r="C203" s="23"/>
      <c r="D203" s="59"/>
      <c r="E203" s="59"/>
      <c r="F203" s="59"/>
      <c r="G203" s="23"/>
      <c r="H203" s="23"/>
      <c r="I203" s="278"/>
      <c r="J203" s="23"/>
      <c r="K203" s="23"/>
      <c r="L203" s="97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</row>
    <row r="204" spans="2:158">
      <c r="B204" s="23"/>
      <c r="C204" s="23"/>
      <c r="D204" s="59"/>
      <c r="E204" s="59"/>
      <c r="F204" s="59"/>
      <c r="G204" s="23"/>
      <c r="H204" s="23"/>
      <c r="I204" s="278"/>
      <c r="J204" s="23"/>
      <c r="K204" s="23"/>
      <c r="L204" s="97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</row>
    <row r="205" spans="2:158">
      <c r="B205" s="23"/>
      <c r="C205" s="23"/>
      <c r="D205" s="59"/>
      <c r="E205" s="59"/>
      <c r="F205" s="59"/>
      <c r="G205" s="23"/>
      <c r="H205" s="23"/>
      <c r="I205" s="278"/>
      <c r="J205" s="23"/>
      <c r="K205" s="23"/>
      <c r="L205" s="97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</row>
    <row r="206" spans="2:158">
      <c r="B206" s="23"/>
      <c r="C206" s="23"/>
      <c r="D206" s="59"/>
      <c r="E206" s="59"/>
      <c r="F206" s="59"/>
      <c r="G206" s="23"/>
      <c r="H206" s="23"/>
      <c r="I206" s="278"/>
      <c r="J206" s="23"/>
      <c r="K206" s="23"/>
      <c r="L206" s="97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</row>
    <row r="207" spans="2:158">
      <c r="B207" s="23"/>
      <c r="C207" s="23"/>
      <c r="D207" s="59"/>
      <c r="E207" s="59"/>
      <c r="F207" s="59"/>
      <c r="G207" s="23"/>
      <c r="H207" s="23"/>
      <c r="I207" s="278"/>
      <c r="J207" s="23"/>
      <c r="K207" s="23"/>
      <c r="L207" s="97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</row>
    <row r="208" spans="2:158">
      <c r="B208" s="23"/>
      <c r="C208" s="23"/>
      <c r="D208" s="59"/>
      <c r="E208" s="59"/>
      <c r="F208" s="59"/>
      <c r="G208" s="23"/>
      <c r="H208" s="23"/>
      <c r="I208" s="278"/>
      <c r="J208" s="23"/>
      <c r="K208" s="23"/>
      <c r="L208" s="97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</row>
    <row r="209" spans="2:158">
      <c r="B209" s="23"/>
      <c r="C209" s="23"/>
      <c r="D209" s="59"/>
      <c r="E209" s="59"/>
      <c r="F209" s="59"/>
      <c r="G209" s="23"/>
      <c r="H209" s="23"/>
      <c r="I209" s="278"/>
      <c r="J209" s="23"/>
      <c r="K209" s="23"/>
      <c r="L209" s="97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</row>
    <row r="210" spans="2:158">
      <c r="B210" s="23"/>
      <c r="C210" s="23"/>
      <c r="D210" s="59"/>
      <c r="E210" s="59"/>
      <c r="F210" s="59"/>
      <c r="G210" s="23"/>
      <c r="H210" s="23"/>
      <c r="I210" s="278"/>
      <c r="J210" s="23"/>
      <c r="K210" s="23"/>
      <c r="L210" s="97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</row>
    <row r="211" spans="2:158">
      <c r="B211" s="23"/>
      <c r="C211" s="23"/>
      <c r="D211" s="59"/>
      <c r="E211" s="59"/>
      <c r="F211" s="59"/>
      <c r="G211" s="23"/>
      <c r="H211" s="23"/>
      <c r="I211" s="278"/>
      <c r="J211" s="23"/>
      <c r="K211" s="23"/>
      <c r="L211" s="97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</row>
    <row r="212" spans="2:158">
      <c r="B212" s="23"/>
      <c r="C212" s="23"/>
      <c r="D212" s="59"/>
      <c r="E212" s="59"/>
      <c r="F212" s="59"/>
      <c r="G212" s="23"/>
      <c r="H212" s="23"/>
      <c r="I212" s="278"/>
      <c r="J212" s="23"/>
      <c r="K212" s="23"/>
      <c r="L212" s="97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</row>
    <row r="213" spans="2:158">
      <c r="B213" s="23"/>
      <c r="C213" s="23"/>
      <c r="D213" s="59"/>
      <c r="E213" s="59"/>
      <c r="F213" s="59"/>
      <c r="G213" s="23"/>
      <c r="H213" s="23"/>
      <c r="I213" s="278"/>
      <c r="J213" s="23"/>
      <c r="K213" s="23"/>
      <c r="L213" s="97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</row>
    <row r="214" spans="2:158">
      <c r="B214" s="23"/>
      <c r="C214" s="23"/>
      <c r="D214" s="59"/>
      <c r="E214" s="59"/>
      <c r="F214" s="59"/>
      <c r="G214" s="23"/>
      <c r="H214" s="23"/>
      <c r="I214" s="278"/>
      <c r="J214" s="23"/>
      <c r="K214" s="23"/>
      <c r="L214" s="97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</row>
    <row r="215" spans="2:158">
      <c r="B215" s="23"/>
      <c r="C215" s="23"/>
      <c r="D215" s="59"/>
      <c r="E215" s="59"/>
      <c r="F215" s="59"/>
      <c r="G215" s="23"/>
      <c r="H215" s="23"/>
      <c r="I215" s="278"/>
      <c r="J215" s="23"/>
      <c r="K215" s="23"/>
      <c r="L215" s="97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</row>
    <row r="216" spans="2:158">
      <c r="B216" s="23"/>
      <c r="C216" s="23"/>
      <c r="D216" s="59"/>
      <c r="E216" s="59"/>
      <c r="F216" s="59"/>
      <c r="G216" s="23"/>
      <c r="H216" s="23"/>
      <c r="I216" s="278"/>
      <c r="J216" s="23"/>
      <c r="K216" s="23"/>
      <c r="L216" s="97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</row>
    <row r="217" spans="2:158">
      <c r="B217" s="23"/>
      <c r="C217" s="23"/>
      <c r="D217" s="59"/>
      <c r="E217" s="59"/>
      <c r="F217" s="59"/>
      <c r="G217" s="23"/>
      <c r="H217" s="23"/>
      <c r="I217" s="278"/>
      <c r="J217" s="23"/>
      <c r="K217" s="23"/>
      <c r="L217" s="97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</row>
    <row r="218" spans="2:158">
      <c r="B218" s="23"/>
      <c r="C218" s="23"/>
      <c r="D218" s="59"/>
      <c r="E218" s="59"/>
      <c r="F218" s="59"/>
      <c r="G218" s="23"/>
      <c r="H218" s="23"/>
      <c r="I218" s="278"/>
      <c r="J218" s="23"/>
      <c r="K218" s="23"/>
      <c r="L218" s="97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</row>
    <row r="219" spans="2:158">
      <c r="B219" s="23"/>
      <c r="C219" s="23"/>
      <c r="D219" s="59"/>
      <c r="E219" s="59"/>
      <c r="F219" s="59"/>
      <c r="G219" s="23"/>
      <c r="H219" s="23"/>
      <c r="I219" s="278"/>
      <c r="J219" s="23"/>
      <c r="K219" s="23"/>
      <c r="L219" s="97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</row>
    <row r="220" spans="2:158">
      <c r="B220" s="23"/>
      <c r="C220" s="23"/>
      <c r="D220" s="59"/>
      <c r="E220" s="59"/>
      <c r="F220" s="59"/>
      <c r="G220" s="23"/>
      <c r="H220" s="23"/>
      <c r="I220" s="278"/>
      <c r="J220" s="23"/>
      <c r="K220" s="23"/>
      <c r="L220" s="97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</row>
    <row r="221" spans="2:158">
      <c r="B221" s="23"/>
      <c r="C221" s="23"/>
      <c r="D221" s="59"/>
      <c r="E221" s="59"/>
      <c r="F221" s="59"/>
      <c r="G221" s="23"/>
      <c r="H221" s="23"/>
      <c r="I221" s="278"/>
      <c r="J221" s="23"/>
      <c r="K221" s="23"/>
      <c r="L221" s="97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</row>
    <row r="222" spans="2:158">
      <c r="B222" s="23"/>
      <c r="C222" s="23"/>
      <c r="D222" s="59"/>
      <c r="E222" s="59"/>
      <c r="F222" s="59"/>
      <c r="G222" s="23"/>
      <c r="H222" s="23"/>
      <c r="I222" s="278"/>
      <c r="J222" s="23"/>
      <c r="K222" s="23"/>
      <c r="L222" s="97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</row>
    <row r="223" spans="2:158">
      <c r="B223" s="23"/>
      <c r="C223" s="23"/>
      <c r="D223" s="59"/>
      <c r="E223" s="59"/>
      <c r="F223" s="59"/>
      <c r="G223" s="23"/>
      <c r="H223" s="23"/>
      <c r="I223" s="278"/>
      <c r="J223" s="23"/>
      <c r="K223" s="23"/>
      <c r="L223" s="97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</row>
    <row r="224" spans="2:158">
      <c r="B224" s="23"/>
      <c r="C224" s="23"/>
      <c r="D224" s="59"/>
      <c r="E224" s="59"/>
      <c r="F224" s="59"/>
      <c r="G224" s="23"/>
      <c r="H224" s="23"/>
      <c r="I224" s="278"/>
      <c r="J224" s="23"/>
      <c r="K224" s="23"/>
      <c r="L224" s="97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</row>
    <row r="225" spans="2:158">
      <c r="B225" s="23"/>
      <c r="C225" s="23"/>
      <c r="D225" s="59"/>
      <c r="E225" s="59"/>
      <c r="F225" s="59"/>
      <c r="G225" s="23"/>
      <c r="H225" s="23"/>
      <c r="I225" s="278"/>
      <c r="J225" s="23"/>
      <c r="K225" s="23"/>
      <c r="L225" s="97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</row>
    <row r="226" spans="2:158">
      <c r="B226" s="23"/>
      <c r="C226" s="23"/>
      <c r="D226" s="59"/>
      <c r="E226" s="59"/>
      <c r="F226" s="59"/>
      <c r="G226" s="23"/>
      <c r="H226" s="23"/>
      <c r="I226" s="278"/>
      <c r="J226" s="23"/>
      <c r="K226" s="23"/>
      <c r="L226" s="97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</row>
    <row r="227" spans="2:158">
      <c r="B227" s="23"/>
      <c r="C227" s="23"/>
      <c r="D227" s="59"/>
      <c r="E227" s="59"/>
      <c r="F227" s="59"/>
      <c r="G227" s="23"/>
      <c r="H227" s="23"/>
      <c r="I227" s="278"/>
      <c r="J227" s="23"/>
      <c r="K227" s="23"/>
      <c r="L227" s="97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</row>
    <row r="228" spans="2:158">
      <c r="B228" s="23"/>
      <c r="C228" s="23"/>
      <c r="D228" s="59"/>
      <c r="E228" s="59"/>
      <c r="F228" s="59"/>
      <c r="G228" s="23"/>
      <c r="H228" s="23"/>
      <c r="I228" s="278"/>
      <c r="J228" s="23"/>
      <c r="K228" s="23"/>
      <c r="L228" s="97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</row>
    <row r="229" spans="2:158">
      <c r="B229" s="23"/>
      <c r="C229" s="23"/>
      <c r="D229" s="59"/>
      <c r="E229" s="59"/>
      <c r="F229" s="59"/>
      <c r="G229" s="23"/>
      <c r="H229" s="23"/>
      <c r="I229" s="278"/>
      <c r="J229" s="23"/>
      <c r="K229" s="23"/>
      <c r="L229" s="97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</row>
    <row r="230" spans="2:158">
      <c r="B230" s="23"/>
      <c r="C230" s="23"/>
      <c r="D230" s="59"/>
      <c r="E230" s="59"/>
      <c r="F230" s="59"/>
      <c r="G230" s="23"/>
      <c r="H230" s="23"/>
      <c r="I230" s="278"/>
      <c r="J230" s="23"/>
      <c r="K230" s="23"/>
      <c r="L230" s="97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</row>
    <row r="231" spans="2:158">
      <c r="B231" s="23"/>
      <c r="C231" s="23"/>
      <c r="D231" s="59"/>
      <c r="E231" s="59"/>
      <c r="F231" s="59"/>
      <c r="G231" s="23"/>
      <c r="H231" s="23"/>
      <c r="I231" s="278"/>
      <c r="J231" s="23"/>
      <c r="K231" s="23"/>
      <c r="L231" s="97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</row>
    <row r="232" spans="2:158">
      <c r="B232" s="23"/>
      <c r="C232" s="23"/>
      <c r="D232" s="59"/>
      <c r="E232" s="59"/>
      <c r="F232" s="59"/>
      <c r="G232" s="23"/>
      <c r="H232" s="23"/>
      <c r="I232" s="278"/>
      <c r="J232" s="23"/>
      <c r="K232" s="23"/>
      <c r="L232" s="97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</row>
    <row r="233" spans="2:158">
      <c r="B233" s="23"/>
      <c r="C233" s="23"/>
      <c r="D233" s="59"/>
      <c r="E233" s="59"/>
      <c r="F233" s="59"/>
      <c r="G233" s="23"/>
      <c r="H233" s="23"/>
      <c r="I233" s="278"/>
      <c r="J233" s="23"/>
      <c r="K233" s="23"/>
      <c r="L233" s="97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</row>
    <row r="234" spans="2:158">
      <c r="B234" s="23"/>
      <c r="C234" s="23"/>
      <c r="D234" s="59"/>
      <c r="E234" s="59"/>
      <c r="F234" s="59"/>
      <c r="G234" s="23"/>
      <c r="H234" s="23"/>
      <c r="I234" s="278"/>
      <c r="J234" s="23"/>
      <c r="K234" s="23"/>
      <c r="L234" s="97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</row>
    <row r="235" spans="2:158">
      <c r="B235" s="23"/>
      <c r="C235" s="23"/>
      <c r="D235" s="59"/>
      <c r="E235" s="59"/>
      <c r="F235" s="59"/>
      <c r="G235" s="23"/>
      <c r="H235" s="23"/>
      <c r="I235" s="278"/>
      <c r="J235" s="23"/>
      <c r="K235" s="23"/>
      <c r="L235" s="97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</row>
    <row r="236" spans="2:158">
      <c r="B236" s="23"/>
      <c r="C236" s="23"/>
      <c r="D236" s="59"/>
      <c r="E236" s="59"/>
      <c r="F236" s="59"/>
      <c r="G236" s="23"/>
      <c r="H236" s="23"/>
      <c r="I236" s="278"/>
      <c r="J236" s="23"/>
      <c r="K236" s="23"/>
      <c r="L236" s="97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</row>
    <row r="237" spans="2:158">
      <c r="B237" s="23"/>
      <c r="C237" s="23"/>
      <c r="D237" s="59"/>
      <c r="E237" s="59"/>
      <c r="F237" s="59"/>
      <c r="G237" s="23"/>
      <c r="H237" s="23"/>
      <c r="I237" s="278"/>
      <c r="J237" s="23"/>
      <c r="K237" s="23"/>
      <c r="L237" s="97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</row>
    <row r="238" spans="2:158">
      <c r="B238" s="23"/>
      <c r="C238" s="23"/>
      <c r="D238" s="59"/>
      <c r="E238" s="59"/>
      <c r="F238" s="59"/>
      <c r="G238" s="23"/>
      <c r="H238" s="23"/>
      <c r="I238" s="278"/>
      <c r="J238" s="23"/>
      <c r="K238" s="23"/>
      <c r="L238" s="97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</row>
    <row r="239" spans="2:158">
      <c r="B239" s="23"/>
      <c r="C239" s="23"/>
      <c r="D239" s="59"/>
      <c r="E239" s="59"/>
      <c r="F239" s="59"/>
      <c r="G239" s="23"/>
      <c r="H239" s="23"/>
      <c r="I239" s="278"/>
      <c r="J239" s="23"/>
      <c r="K239" s="23"/>
      <c r="L239" s="97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</row>
    <row r="240" spans="2:158">
      <c r="B240" s="23"/>
      <c r="C240" s="23"/>
      <c r="D240" s="59"/>
      <c r="E240" s="59"/>
      <c r="F240" s="59"/>
      <c r="G240" s="23"/>
      <c r="H240" s="23"/>
      <c r="I240" s="278"/>
      <c r="J240" s="23"/>
      <c r="K240" s="23"/>
      <c r="L240" s="97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</row>
    <row r="241" spans="2:158">
      <c r="B241" s="23"/>
      <c r="C241" s="23"/>
      <c r="D241" s="59"/>
      <c r="E241" s="59"/>
      <c r="F241" s="59"/>
      <c r="G241" s="23"/>
      <c r="H241" s="23"/>
      <c r="I241" s="278"/>
      <c r="J241" s="23"/>
      <c r="K241" s="23"/>
      <c r="L241" s="97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</row>
    <row r="242" spans="2:158">
      <c r="B242" s="23"/>
      <c r="C242" s="23"/>
      <c r="D242" s="59"/>
      <c r="E242" s="59"/>
      <c r="F242" s="59"/>
      <c r="G242" s="23"/>
      <c r="H242" s="23"/>
      <c r="I242" s="278"/>
      <c r="J242" s="23"/>
      <c r="K242" s="23"/>
      <c r="L242" s="97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</row>
    <row r="243" spans="2:158">
      <c r="B243" s="23"/>
      <c r="C243" s="23"/>
      <c r="D243" s="59"/>
      <c r="E243" s="59"/>
      <c r="F243" s="59"/>
      <c r="G243" s="23"/>
      <c r="H243" s="23"/>
      <c r="I243" s="278"/>
      <c r="J243" s="23"/>
      <c r="K243" s="23"/>
      <c r="L243" s="97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</row>
    <row r="244" spans="2:158">
      <c r="B244" s="23"/>
      <c r="C244" s="23"/>
      <c r="D244" s="59"/>
      <c r="E244" s="59"/>
      <c r="F244" s="59"/>
      <c r="G244" s="23"/>
      <c r="H244" s="23"/>
      <c r="I244" s="278"/>
      <c r="J244" s="23"/>
      <c r="K244" s="23"/>
      <c r="L244" s="97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</row>
    <row r="245" spans="2:158">
      <c r="B245" s="23"/>
      <c r="C245" s="23"/>
      <c r="D245" s="59"/>
      <c r="E245" s="59"/>
      <c r="F245" s="59"/>
      <c r="G245" s="23"/>
      <c r="H245" s="23"/>
      <c r="I245" s="278"/>
      <c r="J245" s="23"/>
      <c r="K245" s="23"/>
      <c r="L245" s="97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</row>
    <row r="246" spans="2:158">
      <c r="B246" s="23"/>
      <c r="C246" s="23"/>
      <c r="D246" s="59"/>
      <c r="E246" s="59"/>
      <c r="F246" s="59"/>
      <c r="G246" s="23"/>
      <c r="H246" s="23"/>
      <c r="I246" s="278"/>
      <c r="J246" s="23"/>
      <c r="K246" s="23"/>
      <c r="L246" s="97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</row>
    <row r="247" spans="2:158">
      <c r="B247" s="23"/>
      <c r="C247" s="23"/>
      <c r="D247" s="59"/>
      <c r="E247" s="59"/>
      <c r="F247" s="59"/>
      <c r="G247" s="23"/>
      <c r="H247" s="23"/>
      <c r="I247" s="278"/>
      <c r="J247" s="23"/>
      <c r="K247" s="23"/>
      <c r="L247" s="97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</row>
    <row r="248" spans="2:158">
      <c r="B248" s="23"/>
      <c r="C248" s="23"/>
      <c r="D248" s="59"/>
      <c r="E248" s="59"/>
      <c r="F248" s="59"/>
      <c r="G248" s="23"/>
      <c r="H248" s="23"/>
      <c r="I248" s="278"/>
      <c r="J248" s="23"/>
      <c r="K248" s="23"/>
      <c r="L248" s="97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</row>
    <row r="249" spans="2:158">
      <c r="B249" s="23"/>
      <c r="C249" s="23"/>
      <c r="D249" s="59"/>
      <c r="E249" s="59"/>
      <c r="F249" s="59"/>
      <c r="G249" s="23"/>
      <c r="H249" s="23"/>
      <c r="I249" s="278"/>
      <c r="J249" s="23"/>
      <c r="K249" s="23"/>
      <c r="L249" s="97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</row>
    <row r="250" spans="2:158">
      <c r="B250" s="23"/>
      <c r="C250" s="23"/>
      <c r="D250" s="59"/>
      <c r="E250" s="59"/>
      <c r="F250" s="59"/>
      <c r="G250" s="23"/>
      <c r="H250" s="23"/>
      <c r="I250" s="278"/>
      <c r="J250" s="23"/>
      <c r="K250" s="23"/>
      <c r="L250" s="97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</row>
    <row r="251" spans="2:158">
      <c r="B251" s="23"/>
      <c r="C251" s="23"/>
      <c r="D251" s="59"/>
      <c r="E251" s="59"/>
      <c r="F251" s="59"/>
      <c r="G251" s="23"/>
      <c r="H251" s="23"/>
      <c r="I251" s="278"/>
      <c r="J251" s="23"/>
      <c r="K251" s="23"/>
      <c r="L251" s="97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</row>
    <row r="252" spans="2:158">
      <c r="B252" s="23"/>
      <c r="C252" s="23"/>
      <c r="D252" s="59"/>
      <c r="E252" s="59"/>
      <c r="F252" s="59"/>
      <c r="G252" s="23"/>
      <c r="H252" s="23"/>
      <c r="I252" s="278"/>
      <c r="J252" s="23"/>
      <c r="K252" s="23"/>
      <c r="L252" s="97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</row>
    <row r="253" spans="2:158">
      <c r="B253" s="23"/>
      <c r="C253" s="23"/>
      <c r="D253" s="59"/>
      <c r="E253" s="59"/>
      <c r="F253" s="59"/>
      <c r="G253" s="23"/>
      <c r="H253" s="23"/>
      <c r="I253" s="278"/>
      <c r="J253" s="23"/>
      <c r="K253" s="23"/>
      <c r="L253" s="97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</row>
    <row r="254" spans="2:158">
      <c r="B254" s="23"/>
      <c r="C254" s="23"/>
      <c r="D254" s="59"/>
      <c r="E254" s="59"/>
      <c r="F254" s="59"/>
      <c r="G254" s="23"/>
      <c r="H254" s="23"/>
      <c r="I254" s="278"/>
      <c r="J254" s="23"/>
      <c r="K254" s="23"/>
      <c r="L254" s="97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</row>
    <row r="255" spans="2:158">
      <c r="B255" s="23"/>
      <c r="C255" s="23"/>
      <c r="D255" s="59"/>
      <c r="E255" s="59"/>
      <c r="F255" s="59"/>
      <c r="G255" s="23"/>
      <c r="H255" s="23"/>
      <c r="I255" s="278"/>
      <c r="J255" s="23"/>
      <c r="K255" s="23"/>
      <c r="L255" s="97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</row>
    <row r="256" spans="2:158">
      <c r="B256" s="23"/>
      <c r="C256" s="23"/>
      <c r="D256" s="59"/>
      <c r="E256" s="59"/>
      <c r="F256" s="59"/>
      <c r="G256" s="23"/>
      <c r="H256" s="23"/>
      <c r="I256" s="278"/>
      <c r="J256" s="23"/>
      <c r="K256" s="23"/>
      <c r="L256" s="97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</row>
    <row r="257" spans="2:158">
      <c r="B257" s="23"/>
      <c r="C257" s="23"/>
      <c r="D257" s="59"/>
      <c r="E257" s="59"/>
      <c r="F257" s="59"/>
      <c r="G257" s="23"/>
      <c r="H257" s="23"/>
      <c r="I257" s="278"/>
      <c r="J257" s="23"/>
      <c r="K257" s="23"/>
      <c r="L257" s="97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</row>
    <row r="258" spans="2:158">
      <c r="B258" s="23"/>
      <c r="C258" s="23"/>
      <c r="D258" s="59"/>
      <c r="E258" s="59"/>
      <c r="F258" s="59"/>
      <c r="G258" s="23"/>
      <c r="H258" s="23"/>
      <c r="I258" s="278"/>
      <c r="J258" s="23"/>
      <c r="K258" s="23"/>
      <c r="L258" s="97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</row>
    <row r="259" spans="2:158">
      <c r="B259" s="23"/>
      <c r="C259" s="23"/>
      <c r="D259" s="59"/>
      <c r="E259" s="59"/>
      <c r="F259" s="59"/>
      <c r="G259" s="23"/>
      <c r="H259" s="23"/>
      <c r="I259" s="278"/>
      <c r="J259" s="23"/>
      <c r="K259" s="23"/>
      <c r="L259" s="97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</row>
    <row r="260" spans="2:158">
      <c r="B260" s="23"/>
      <c r="C260" s="23"/>
      <c r="D260" s="59"/>
      <c r="E260" s="59"/>
      <c r="F260" s="59"/>
      <c r="G260" s="23"/>
      <c r="H260" s="23"/>
      <c r="I260" s="278"/>
      <c r="J260" s="23"/>
      <c r="K260" s="23"/>
      <c r="L260" s="97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</row>
    <row r="261" spans="2:158">
      <c r="B261" s="23"/>
      <c r="C261" s="23"/>
      <c r="D261" s="59"/>
      <c r="E261" s="59"/>
      <c r="F261" s="59"/>
      <c r="G261" s="23"/>
      <c r="H261" s="23"/>
      <c r="I261" s="278"/>
      <c r="J261" s="23"/>
      <c r="K261" s="23"/>
      <c r="L261" s="97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</row>
    <row r="262" spans="2:158">
      <c r="B262" s="23"/>
      <c r="C262" s="23"/>
      <c r="D262" s="59"/>
      <c r="E262" s="59"/>
      <c r="F262" s="59"/>
      <c r="G262" s="23"/>
      <c r="H262" s="23"/>
      <c r="I262" s="278"/>
      <c r="J262" s="23"/>
      <c r="K262" s="23"/>
      <c r="L262" s="97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</row>
    <row r="263" spans="2:158">
      <c r="B263" s="23"/>
      <c r="C263" s="23"/>
      <c r="D263" s="59"/>
      <c r="E263" s="59"/>
      <c r="F263" s="59"/>
      <c r="G263" s="23"/>
      <c r="H263" s="23"/>
      <c r="I263" s="278"/>
      <c r="J263" s="23"/>
      <c r="K263" s="23"/>
      <c r="L263" s="97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</row>
    <row r="264" spans="2:158">
      <c r="B264" s="23"/>
      <c r="C264" s="23"/>
      <c r="D264" s="59"/>
      <c r="E264" s="59"/>
      <c r="F264" s="59"/>
      <c r="G264" s="23"/>
      <c r="H264" s="23"/>
      <c r="I264" s="278"/>
      <c r="J264" s="23"/>
      <c r="K264" s="23"/>
      <c r="L264" s="97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</row>
    <row r="265" spans="2:158">
      <c r="B265" s="23"/>
      <c r="C265" s="23"/>
      <c r="D265" s="59"/>
      <c r="E265" s="59"/>
      <c r="F265" s="59"/>
      <c r="G265" s="23"/>
      <c r="H265" s="23"/>
      <c r="I265" s="278"/>
      <c r="J265" s="23"/>
      <c r="K265" s="23"/>
      <c r="L265" s="97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</row>
    <row r="266" spans="2:158">
      <c r="B266" s="23"/>
      <c r="C266" s="23"/>
      <c r="D266" s="59"/>
      <c r="E266" s="59"/>
      <c r="F266" s="59"/>
      <c r="G266" s="23"/>
      <c r="H266" s="23"/>
      <c r="I266" s="278"/>
      <c r="J266" s="23"/>
      <c r="K266" s="23"/>
      <c r="L266" s="97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</row>
    <row r="267" spans="2:158">
      <c r="B267" s="23"/>
      <c r="C267" s="23"/>
      <c r="D267" s="59"/>
      <c r="E267" s="59"/>
      <c r="F267" s="59"/>
      <c r="G267" s="23"/>
      <c r="H267" s="23"/>
      <c r="I267" s="278"/>
      <c r="J267" s="23"/>
      <c r="K267" s="23"/>
      <c r="L267" s="97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</row>
    <row r="268" spans="2:158">
      <c r="B268" s="23"/>
      <c r="C268" s="23"/>
      <c r="D268" s="59"/>
      <c r="E268" s="59"/>
      <c r="F268" s="59"/>
      <c r="G268" s="23"/>
      <c r="H268" s="23"/>
      <c r="I268" s="278"/>
      <c r="J268" s="23"/>
      <c r="K268" s="23"/>
      <c r="L268" s="97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</row>
    <row r="269" spans="2:158">
      <c r="B269" s="23"/>
      <c r="C269" s="23"/>
      <c r="D269" s="59"/>
      <c r="E269" s="59"/>
      <c r="F269" s="59"/>
      <c r="G269" s="23"/>
      <c r="H269" s="23"/>
      <c r="I269" s="278"/>
      <c r="J269" s="23"/>
      <c r="K269" s="23"/>
      <c r="L269" s="97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</row>
    <row r="270" spans="2:158">
      <c r="B270" s="23"/>
      <c r="C270" s="23"/>
      <c r="D270" s="59"/>
      <c r="E270" s="59"/>
      <c r="F270" s="59"/>
      <c r="G270" s="23"/>
      <c r="H270" s="23"/>
      <c r="I270" s="278"/>
      <c r="J270" s="23"/>
      <c r="K270" s="23"/>
      <c r="L270" s="97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</row>
    <row r="271" spans="2:158">
      <c r="B271" s="23"/>
      <c r="C271" s="23"/>
      <c r="D271" s="59"/>
      <c r="E271" s="59"/>
      <c r="F271" s="59"/>
      <c r="G271" s="23"/>
      <c r="H271" s="23"/>
      <c r="I271" s="278"/>
      <c r="J271" s="23"/>
      <c r="K271" s="23"/>
      <c r="L271" s="97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</row>
    <row r="272" spans="2:158">
      <c r="B272" s="23"/>
      <c r="C272" s="23"/>
      <c r="D272" s="59"/>
      <c r="E272" s="59"/>
      <c r="F272" s="59"/>
      <c r="G272" s="23"/>
      <c r="H272" s="23"/>
      <c r="I272" s="278"/>
      <c r="J272" s="23"/>
      <c r="K272" s="23"/>
      <c r="L272" s="97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</row>
    <row r="273" spans="2:158">
      <c r="B273" s="23"/>
      <c r="C273" s="23"/>
      <c r="D273" s="59"/>
      <c r="E273" s="59"/>
      <c r="F273" s="59"/>
      <c r="G273" s="23"/>
      <c r="H273" s="23"/>
      <c r="I273" s="278"/>
      <c r="J273" s="23"/>
      <c r="K273" s="23"/>
      <c r="L273" s="97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</row>
    <row r="274" spans="2:158">
      <c r="B274" s="23"/>
      <c r="C274" s="23"/>
      <c r="D274" s="59"/>
      <c r="E274" s="59"/>
      <c r="F274" s="59"/>
      <c r="G274" s="23"/>
      <c r="H274" s="23"/>
      <c r="I274" s="278"/>
      <c r="J274" s="23"/>
      <c r="K274" s="23"/>
      <c r="L274" s="97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</row>
    <row r="275" spans="2:158">
      <c r="B275" s="23"/>
      <c r="C275" s="23"/>
      <c r="D275" s="59"/>
      <c r="E275" s="59"/>
      <c r="F275" s="59"/>
      <c r="G275" s="23"/>
      <c r="H275" s="23"/>
      <c r="I275" s="278"/>
      <c r="J275" s="23"/>
      <c r="K275" s="23"/>
      <c r="L275" s="97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</row>
    <row r="276" spans="2:158">
      <c r="B276" s="23"/>
      <c r="C276" s="23"/>
      <c r="D276" s="59"/>
      <c r="E276" s="59"/>
      <c r="F276" s="59"/>
      <c r="G276" s="23"/>
      <c r="H276" s="23"/>
      <c r="I276" s="278"/>
      <c r="J276" s="23"/>
      <c r="K276" s="23"/>
      <c r="L276" s="97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</row>
    <row r="277" spans="2:158">
      <c r="B277" s="23"/>
      <c r="C277" s="23"/>
      <c r="D277" s="59"/>
      <c r="E277" s="59"/>
      <c r="F277" s="59"/>
      <c r="G277" s="23"/>
      <c r="H277" s="23"/>
      <c r="I277" s="278"/>
      <c r="J277" s="23"/>
      <c r="K277" s="23"/>
      <c r="L277" s="97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</row>
    <row r="278" spans="2:158">
      <c r="B278" s="23"/>
      <c r="C278" s="23"/>
      <c r="D278" s="59"/>
      <c r="E278" s="59"/>
      <c r="F278" s="59"/>
      <c r="G278" s="23"/>
      <c r="H278" s="23"/>
      <c r="I278" s="278"/>
      <c r="J278" s="23"/>
      <c r="K278" s="23"/>
      <c r="L278" s="97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</row>
    <row r="279" spans="2:158">
      <c r="B279" s="23"/>
      <c r="C279" s="23"/>
      <c r="D279" s="59"/>
      <c r="E279" s="59"/>
      <c r="F279" s="59"/>
      <c r="G279" s="23"/>
      <c r="H279" s="23"/>
      <c r="I279" s="278"/>
      <c r="J279" s="23"/>
      <c r="K279" s="23"/>
      <c r="L279" s="97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</row>
    <row r="280" spans="2:158">
      <c r="B280" s="23"/>
      <c r="C280" s="23"/>
      <c r="D280" s="59"/>
      <c r="E280" s="59"/>
      <c r="F280" s="59"/>
      <c r="G280" s="23"/>
      <c r="H280" s="23"/>
      <c r="I280" s="278"/>
      <c r="J280" s="23"/>
      <c r="K280" s="23"/>
      <c r="L280" s="97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</row>
    <row r="281" spans="2:158">
      <c r="B281" s="23"/>
      <c r="C281" s="23"/>
      <c r="D281" s="59"/>
      <c r="E281" s="59"/>
      <c r="F281" s="59"/>
      <c r="G281" s="23"/>
      <c r="H281" s="23"/>
      <c r="I281" s="278"/>
      <c r="J281" s="23"/>
      <c r="K281" s="23"/>
      <c r="L281" s="97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</row>
    <row r="282" spans="2:158">
      <c r="B282" s="23"/>
      <c r="C282" s="23"/>
      <c r="D282" s="59"/>
      <c r="E282" s="59"/>
      <c r="F282" s="59"/>
      <c r="G282" s="23"/>
      <c r="H282" s="23"/>
      <c r="I282" s="278"/>
      <c r="J282" s="23"/>
      <c r="K282" s="23"/>
      <c r="L282" s="97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</row>
    <row r="283" spans="2:158">
      <c r="B283" s="23"/>
      <c r="C283" s="23"/>
      <c r="D283" s="59"/>
      <c r="E283" s="59"/>
      <c r="F283" s="59"/>
      <c r="G283" s="23"/>
      <c r="H283" s="23"/>
      <c r="I283" s="278"/>
      <c r="J283" s="23"/>
      <c r="K283" s="23"/>
      <c r="L283" s="97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</row>
    <row r="284" spans="2:158">
      <c r="B284" s="23"/>
      <c r="C284" s="23"/>
      <c r="D284" s="59"/>
      <c r="E284" s="59"/>
      <c r="F284" s="59"/>
      <c r="G284" s="23"/>
      <c r="H284" s="23"/>
      <c r="I284" s="278"/>
      <c r="J284" s="23"/>
      <c r="K284" s="23"/>
      <c r="L284" s="97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</row>
    <row r="285" spans="2:158">
      <c r="B285" s="23"/>
      <c r="C285" s="23"/>
      <c r="D285" s="59"/>
      <c r="E285" s="59"/>
      <c r="F285" s="59"/>
      <c r="G285" s="23"/>
      <c r="H285" s="23"/>
      <c r="I285" s="278"/>
      <c r="J285" s="23"/>
      <c r="K285" s="23"/>
      <c r="L285" s="97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</row>
    <row r="286" spans="2:158">
      <c r="B286" s="23"/>
      <c r="C286" s="23"/>
      <c r="D286" s="59"/>
      <c r="E286" s="59"/>
      <c r="F286" s="59"/>
      <c r="G286" s="23"/>
      <c r="H286" s="23"/>
      <c r="I286" s="278"/>
      <c r="J286" s="23"/>
      <c r="K286" s="23"/>
      <c r="L286" s="97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</row>
    <row r="287" spans="2:158">
      <c r="B287" s="23"/>
      <c r="C287" s="23"/>
      <c r="D287" s="59"/>
      <c r="E287" s="59"/>
      <c r="F287" s="59"/>
      <c r="G287" s="23"/>
      <c r="H287" s="23"/>
      <c r="I287" s="278"/>
      <c r="J287" s="23"/>
      <c r="K287" s="23"/>
      <c r="L287" s="97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</row>
    <row r="288" spans="2:158">
      <c r="B288" s="23"/>
      <c r="C288" s="23"/>
      <c r="D288" s="59"/>
      <c r="E288" s="59"/>
      <c r="F288" s="59"/>
      <c r="G288" s="23"/>
      <c r="H288" s="23"/>
      <c r="I288" s="278"/>
      <c r="J288" s="23"/>
      <c r="K288" s="23"/>
      <c r="L288" s="97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</row>
    <row r="289" spans="2:158">
      <c r="B289" s="23"/>
      <c r="C289" s="23"/>
      <c r="D289" s="59"/>
      <c r="E289" s="59"/>
      <c r="F289" s="59"/>
      <c r="G289" s="23"/>
      <c r="H289" s="23"/>
      <c r="I289" s="278"/>
      <c r="J289" s="23"/>
      <c r="K289" s="23"/>
      <c r="L289" s="97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</row>
    <row r="290" spans="2:158">
      <c r="B290" s="23"/>
      <c r="C290" s="23"/>
      <c r="D290" s="59"/>
      <c r="E290" s="59"/>
      <c r="F290" s="59"/>
      <c r="G290" s="23"/>
      <c r="H290" s="23"/>
      <c r="I290" s="278"/>
      <c r="J290" s="23"/>
      <c r="K290" s="23"/>
      <c r="L290" s="97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</row>
    <row r="291" spans="2:158">
      <c r="B291" s="23"/>
      <c r="C291" s="23"/>
      <c r="D291" s="59"/>
      <c r="E291" s="59"/>
      <c r="F291" s="59"/>
      <c r="G291" s="23"/>
      <c r="H291" s="23"/>
      <c r="I291" s="278"/>
      <c r="J291" s="23"/>
      <c r="K291" s="23"/>
      <c r="L291" s="97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</row>
    <row r="292" spans="2:158">
      <c r="B292" s="23"/>
      <c r="C292" s="23"/>
      <c r="D292" s="59"/>
      <c r="E292" s="59"/>
      <c r="F292" s="59"/>
      <c r="G292" s="23"/>
      <c r="H292" s="23"/>
      <c r="I292" s="278"/>
      <c r="J292" s="23"/>
      <c r="K292" s="23"/>
      <c r="L292" s="97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</row>
    <row r="293" spans="2:158">
      <c r="B293" s="23"/>
      <c r="C293" s="23"/>
      <c r="D293" s="59"/>
      <c r="E293" s="59"/>
      <c r="F293" s="59"/>
      <c r="G293" s="23"/>
      <c r="H293" s="23"/>
      <c r="I293" s="278"/>
      <c r="J293" s="23"/>
      <c r="K293" s="23"/>
      <c r="L293" s="97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</row>
    <row r="294" spans="2:158">
      <c r="B294" s="23"/>
      <c r="C294" s="23"/>
      <c r="D294" s="59"/>
      <c r="E294" s="59"/>
      <c r="F294" s="59"/>
      <c r="G294" s="23"/>
      <c r="H294" s="23"/>
      <c r="I294" s="278"/>
      <c r="J294" s="23"/>
      <c r="K294" s="23"/>
      <c r="L294" s="97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</row>
    <row r="295" spans="2:158">
      <c r="B295" s="23"/>
      <c r="C295" s="23"/>
      <c r="D295" s="59"/>
      <c r="E295" s="59"/>
      <c r="F295" s="59"/>
      <c r="G295" s="23"/>
      <c r="H295" s="23"/>
      <c r="I295" s="278"/>
      <c r="J295" s="23"/>
      <c r="K295" s="23"/>
      <c r="L295" s="97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</row>
    <row r="296" spans="2:158">
      <c r="B296" s="23"/>
      <c r="C296" s="23"/>
      <c r="D296" s="59"/>
      <c r="E296" s="59"/>
      <c r="F296" s="59"/>
      <c r="G296" s="23"/>
      <c r="H296" s="23"/>
      <c r="I296" s="278"/>
      <c r="J296" s="23"/>
      <c r="K296" s="23"/>
      <c r="L296" s="97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</row>
    <row r="297" spans="2:158">
      <c r="B297" s="23"/>
      <c r="C297" s="23"/>
      <c r="D297" s="59"/>
      <c r="E297" s="59"/>
      <c r="F297" s="59"/>
      <c r="G297" s="23"/>
      <c r="H297" s="23"/>
      <c r="I297" s="278"/>
      <c r="J297" s="23"/>
      <c r="K297" s="23"/>
      <c r="L297" s="97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</row>
    <row r="298" spans="2:158">
      <c r="B298" s="23"/>
      <c r="C298" s="23"/>
      <c r="D298" s="59"/>
      <c r="E298" s="59"/>
      <c r="F298" s="59"/>
      <c r="G298" s="23"/>
      <c r="H298" s="23"/>
      <c r="I298" s="278"/>
      <c r="J298" s="23"/>
      <c r="K298" s="23"/>
      <c r="L298" s="97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</row>
    <row r="299" spans="2:158">
      <c r="B299" s="23"/>
      <c r="C299" s="23"/>
      <c r="D299" s="59"/>
      <c r="E299" s="59"/>
      <c r="F299" s="59"/>
      <c r="G299" s="23"/>
      <c r="H299" s="23"/>
      <c r="I299" s="278"/>
      <c r="J299" s="23"/>
      <c r="K299" s="23"/>
      <c r="L299" s="97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</row>
    <row r="300" spans="2:158">
      <c r="B300" s="23"/>
      <c r="C300" s="23"/>
      <c r="D300" s="59"/>
      <c r="E300" s="59"/>
      <c r="F300" s="59"/>
      <c r="G300" s="23"/>
      <c r="H300" s="23"/>
      <c r="I300" s="278"/>
      <c r="J300" s="23"/>
      <c r="K300" s="23"/>
      <c r="L300" s="97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</row>
    <row r="301" spans="2:158">
      <c r="B301" s="23"/>
      <c r="C301" s="23"/>
      <c r="D301" s="59"/>
      <c r="E301" s="59"/>
      <c r="F301" s="59"/>
      <c r="G301" s="23"/>
      <c r="H301" s="23"/>
      <c r="I301" s="278"/>
      <c r="J301" s="23"/>
      <c r="K301" s="23"/>
      <c r="L301" s="97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</row>
    <row r="302" spans="2:158">
      <c r="B302" s="23"/>
      <c r="C302" s="23"/>
      <c r="D302" s="59"/>
      <c r="E302" s="59"/>
      <c r="F302" s="59"/>
      <c r="G302" s="23"/>
      <c r="H302" s="23"/>
      <c r="I302" s="278"/>
      <c r="J302" s="23"/>
      <c r="K302" s="23"/>
      <c r="L302" s="97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</row>
    <row r="303" spans="2:158">
      <c r="B303" s="23"/>
      <c r="C303" s="23"/>
      <c r="D303" s="59"/>
      <c r="E303" s="59"/>
      <c r="F303" s="59"/>
      <c r="G303" s="23"/>
      <c r="H303" s="23"/>
      <c r="I303" s="278"/>
      <c r="J303" s="23"/>
      <c r="K303" s="23"/>
      <c r="L303" s="97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</row>
    <row r="304" spans="2:158">
      <c r="B304" s="23"/>
      <c r="C304" s="23"/>
      <c r="D304" s="59"/>
      <c r="E304" s="59"/>
      <c r="F304" s="59"/>
      <c r="G304" s="23"/>
      <c r="H304" s="23"/>
      <c r="I304" s="278"/>
      <c r="J304" s="23"/>
      <c r="K304" s="23"/>
      <c r="L304" s="97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</row>
    <row r="305" spans="2:158">
      <c r="B305" s="23"/>
      <c r="C305" s="23"/>
      <c r="D305" s="59"/>
      <c r="E305" s="59"/>
      <c r="F305" s="59"/>
      <c r="G305" s="23"/>
      <c r="H305" s="23"/>
      <c r="I305" s="278"/>
      <c r="J305" s="23"/>
      <c r="K305" s="23"/>
      <c r="L305" s="97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</row>
    <row r="306" spans="2:158">
      <c r="B306" s="23"/>
      <c r="C306" s="23"/>
      <c r="D306" s="59"/>
      <c r="E306" s="59"/>
      <c r="F306" s="59"/>
      <c r="G306" s="23"/>
      <c r="H306" s="23"/>
      <c r="I306" s="278"/>
      <c r="J306" s="23"/>
      <c r="K306" s="23"/>
      <c r="L306" s="97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</row>
    <row r="307" spans="2:158">
      <c r="B307" s="23"/>
      <c r="C307" s="23"/>
      <c r="D307" s="59"/>
      <c r="E307" s="59"/>
      <c r="F307" s="59"/>
      <c r="G307" s="23"/>
      <c r="H307" s="23"/>
      <c r="I307" s="278"/>
      <c r="J307" s="23"/>
      <c r="K307" s="23"/>
      <c r="L307" s="97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</row>
    <row r="308" spans="2:158">
      <c r="B308" s="23"/>
      <c r="C308" s="23"/>
      <c r="D308" s="59"/>
      <c r="E308" s="59"/>
      <c r="F308" s="59"/>
      <c r="G308" s="23"/>
      <c r="H308" s="23"/>
      <c r="I308" s="278"/>
      <c r="J308" s="23"/>
      <c r="K308" s="23"/>
      <c r="L308" s="97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</row>
    <row r="309" spans="2:158">
      <c r="B309" s="23"/>
      <c r="C309" s="23"/>
      <c r="D309" s="59"/>
      <c r="E309" s="59"/>
      <c r="F309" s="59"/>
      <c r="G309" s="23"/>
      <c r="H309" s="23"/>
      <c r="I309" s="278"/>
      <c r="J309" s="23"/>
      <c r="K309" s="23"/>
      <c r="L309" s="97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</row>
    <row r="310" spans="2:158">
      <c r="B310" s="23"/>
      <c r="C310" s="23"/>
      <c r="D310" s="59"/>
      <c r="E310" s="59"/>
      <c r="F310" s="59"/>
      <c r="G310" s="23"/>
      <c r="H310" s="23"/>
      <c r="I310" s="278"/>
      <c r="J310" s="23"/>
      <c r="K310" s="23"/>
      <c r="L310" s="97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</row>
    <row r="311" spans="2:158">
      <c r="B311" s="23"/>
      <c r="C311" s="23"/>
      <c r="D311" s="59"/>
      <c r="E311" s="59"/>
      <c r="F311" s="59"/>
      <c r="G311" s="23"/>
      <c r="H311" s="23"/>
      <c r="I311" s="278"/>
      <c r="J311" s="23"/>
      <c r="K311" s="23"/>
      <c r="L311" s="97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</row>
    <row r="312" spans="2:158">
      <c r="B312" s="23"/>
      <c r="C312" s="23"/>
      <c r="D312" s="59"/>
      <c r="E312" s="59"/>
      <c r="F312" s="59"/>
      <c r="G312" s="23"/>
      <c r="H312" s="23"/>
      <c r="I312" s="278"/>
      <c r="J312" s="23"/>
      <c r="K312" s="23"/>
      <c r="L312" s="97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</row>
    <row r="313" spans="2:158">
      <c r="B313" s="23"/>
      <c r="C313" s="23"/>
      <c r="D313" s="59"/>
      <c r="E313" s="59"/>
      <c r="F313" s="59"/>
      <c r="G313" s="23"/>
      <c r="H313" s="23"/>
      <c r="I313" s="278"/>
      <c r="J313" s="23"/>
      <c r="K313" s="23"/>
      <c r="L313" s="97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</row>
    <row r="314" spans="2:158">
      <c r="B314" s="23"/>
      <c r="C314" s="23"/>
      <c r="D314" s="59"/>
      <c r="E314" s="59"/>
      <c r="F314" s="59"/>
      <c r="G314" s="23"/>
      <c r="H314" s="23"/>
      <c r="I314" s="278"/>
      <c r="J314" s="23"/>
      <c r="K314" s="23"/>
      <c r="L314" s="97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</row>
    <row r="315" spans="2:158">
      <c r="B315" s="23"/>
      <c r="C315" s="23"/>
      <c r="D315" s="59"/>
      <c r="E315" s="59"/>
      <c r="F315" s="59"/>
      <c r="G315" s="23"/>
      <c r="H315" s="23"/>
      <c r="I315" s="278"/>
      <c r="J315" s="23"/>
      <c r="K315" s="23"/>
      <c r="L315" s="97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</row>
    <row r="316" spans="2:158">
      <c r="B316" s="23"/>
      <c r="C316" s="23"/>
      <c r="D316" s="59"/>
      <c r="E316" s="59"/>
      <c r="F316" s="59"/>
      <c r="G316" s="23"/>
      <c r="H316" s="23"/>
      <c r="I316" s="278"/>
      <c r="J316" s="23"/>
      <c r="K316" s="23"/>
      <c r="L316" s="97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</row>
    <row r="317" spans="2:158">
      <c r="B317" s="23"/>
      <c r="C317" s="23"/>
      <c r="D317" s="59"/>
      <c r="E317" s="59"/>
      <c r="F317" s="59"/>
      <c r="G317" s="23"/>
      <c r="H317" s="23"/>
      <c r="I317" s="278"/>
      <c r="J317" s="23"/>
      <c r="K317" s="23"/>
      <c r="L317" s="97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</row>
    <row r="318" spans="2:158">
      <c r="B318" s="23"/>
      <c r="C318" s="23"/>
      <c r="D318" s="59"/>
      <c r="E318" s="59"/>
      <c r="F318" s="59"/>
      <c r="G318" s="23"/>
      <c r="H318" s="23"/>
      <c r="I318" s="278"/>
      <c r="J318" s="23"/>
      <c r="K318" s="23"/>
      <c r="L318" s="97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</row>
    <row r="319" spans="2:158">
      <c r="B319" s="23"/>
      <c r="C319" s="23"/>
      <c r="D319" s="59"/>
      <c r="E319" s="59"/>
      <c r="F319" s="59"/>
      <c r="G319" s="23"/>
      <c r="H319" s="23"/>
      <c r="I319" s="278"/>
      <c r="J319" s="23"/>
      <c r="K319" s="23"/>
      <c r="L319" s="97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</row>
    <row r="320" spans="2:158">
      <c r="B320" s="23"/>
      <c r="C320" s="23"/>
      <c r="D320" s="59"/>
      <c r="E320" s="59"/>
      <c r="F320" s="59"/>
      <c r="G320" s="23"/>
      <c r="H320" s="23"/>
      <c r="I320" s="278"/>
      <c r="J320" s="23"/>
      <c r="K320" s="23"/>
      <c r="L320" s="97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</row>
    <row r="321" spans="2:158">
      <c r="B321" s="23"/>
      <c r="C321" s="23"/>
      <c r="D321" s="59"/>
      <c r="E321" s="59"/>
      <c r="F321" s="59"/>
      <c r="G321" s="23"/>
      <c r="H321" s="23"/>
      <c r="I321" s="278"/>
      <c r="J321" s="23"/>
      <c r="K321" s="23"/>
      <c r="L321" s="97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</row>
    <row r="322" spans="2:158">
      <c r="B322" s="23"/>
      <c r="C322" s="23"/>
      <c r="D322" s="59"/>
      <c r="E322" s="59"/>
      <c r="F322" s="59"/>
      <c r="G322" s="23"/>
      <c r="H322" s="23"/>
      <c r="I322" s="278"/>
      <c r="J322" s="23"/>
      <c r="K322" s="23"/>
      <c r="L322" s="97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</row>
    <row r="323" spans="2:158">
      <c r="B323" s="23"/>
      <c r="C323" s="23"/>
      <c r="D323" s="59"/>
      <c r="E323" s="59"/>
      <c r="F323" s="59"/>
      <c r="G323" s="23"/>
      <c r="H323" s="23"/>
      <c r="I323" s="278"/>
      <c r="J323" s="23"/>
      <c r="K323" s="23"/>
      <c r="L323" s="97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</row>
    <row r="324" spans="2:158">
      <c r="B324" s="23"/>
      <c r="C324" s="23"/>
      <c r="D324" s="59"/>
      <c r="E324" s="59"/>
      <c r="F324" s="59"/>
      <c r="G324" s="23"/>
      <c r="H324" s="23"/>
      <c r="I324" s="278"/>
      <c r="J324" s="23"/>
      <c r="K324" s="23"/>
      <c r="L324" s="97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</row>
    <row r="325" spans="2:158">
      <c r="B325" s="23"/>
      <c r="C325" s="23"/>
      <c r="D325" s="59"/>
      <c r="E325" s="59"/>
      <c r="F325" s="59"/>
      <c r="G325" s="23"/>
      <c r="H325" s="23"/>
      <c r="I325" s="278"/>
      <c r="J325" s="23"/>
      <c r="K325" s="23"/>
      <c r="L325" s="97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</row>
    <row r="326" spans="2:158">
      <c r="B326" s="23"/>
      <c r="C326" s="23"/>
      <c r="D326" s="59"/>
      <c r="E326" s="59"/>
      <c r="F326" s="59"/>
      <c r="G326" s="23"/>
      <c r="H326" s="23"/>
      <c r="I326" s="278"/>
      <c r="J326" s="23"/>
      <c r="K326" s="23"/>
      <c r="L326" s="97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</row>
    <row r="327" spans="2:158">
      <c r="B327" s="23"/>
      <c r="C327" s="23"/>
      <c r="D327" s="59"/>
      <c r="E327" s="59"/>
      <c r="F327" s="59"/>
      <c r="G327" s="23"/>
      <c r="H327" s="23"/>
      <c r="I327" s="278"/>
      <c r="J327" s="23"/>
      <c r="K327" s="23"/>
      <c r="L327" s="97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</row>
    <row r="328" spans="2:158">
      <c r="B328" s="23"/>
      <c r="C328" s="23"/>
      <c r="D328" s="59"/>
      <c r="E328" s="59"/>
      <c r="F328" s="59"/>
      <c r="G328" s="23"/>
      <c r="H328" s="23"/>
      <c r="I328" s="278"/>
      <c r="J328" s="23"/>
      <c r="K328" s="23"/>
      <c r="L328" s="97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</row>
    <row r="329" spans="2:158">
      <c r="B329" s="23"/>
      <c r="C329" s="23"/>
      <c r="D329" s="59"/>
      <c r="E329" s="59"/>
      <c r="F329" s="59"/>
      <c r="G329" s="23"/>
      <c r="H329" s="23"/>
      <c r="I329" s="278"/>
      <c r="J329" s="23"/>
      <c r="K329" s="23"/>
      <c r="L329" s="97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</row>
    <row r="330" spans="2:158">
      <c r="B330" s="23"/>
      <c r="C330" s="23"/>
      <c r="D330" s="59"/>
      <c r="E330" s="59"/>
      <c r="F330" s="59"/>
      <c r="G330" s="23"/>
      <c r="H330" s="23"/>
      <c r="I330" s="278"/>
      <c r="J330" s="23"/>
      <c r="K330" s="23"/>
      <c r="L330" s="97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</row>
    <row r="331" spans="2:158">
      <c r="B331" s="23"/>
      <c r="C331" s="23"/>
      <c r="D331" s="59"/>
      <c r="E331" s="59"/>
      <c r="F331" s="59"/>
      <c r="G331" s="23"/>
      <c r="H331" s="23"/>
      <c r="I331" s="278"/>
      <c r="J331" s="23"/>
      <c r="K331" s="23"/>
      <c r="L331" s="97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</row>
    <row r="332" spans="2:158">
      <c r="B332" s="23"/>
      <c r="C332" s="23"/>
      <c r="D332" s="59"/>
      <c r="E332" s="59"/>
      <c r="F332" s="59"/>
      <c r="G332" s="23"/>
      <c r="H332" s="23"/>
      <c r="I332" s="278"/>
      <c r="J332" s="23"/>
      <c r="K332" s="23"/>
      <c r="L332" s="97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</row>
    <row r="333" spans="2:158">
      <c r="B333" s="23"/>
      <c r="C333" s="23"/>
      <c r="D333" s="59"/>
      <c r="E333" s="59"/>
      <c r="F333" s="59"/>
      <c r="G333" s="23"/>
      <c r="H333" s="23"/>
      <c r="I333" s="278"/>
      <c r="J333" s="23"/>
      <c r="K333" s="23"/>
      <c r="L333" s="97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</row>
    <row r="334" spans="2:158">
      <c r="B334" s="23"/>
      <c r="C334" s="23"/>
      <c r="D334" s="59"/>
      <c r="E334" s="59"/>
      <c r="F334" s="59"/>
      <c r="G334" s="23"/>
      <c r="H334" s="23"/>
      <c r="I334" s="278"/>
      <c r="J334" s="23"/>
      <c r="K334" s="23"/>
      <c r="L334" s="97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</row>
    <row r="335" spans="2:158">
      <c r="B335" s="23"/>
      <c r="C335" s="23"/>
      <c r="D335" s="59"/>
      <c r="E335" s="59"/>
      <c r="F335" s="59"/>
      <c r="G335" s="23"/>
      <c r="H335" s="23"/>
      <c r="I335" s="278"/>
      <c r="J335" s="23"/>
      <c r="K335" s="23"/>
      <c r="L335" s="97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</row>
    <row r="336" spans="2:158">
      <c r="B336" s="23"/>
      <c r="C336" s="23"/>
      <c r="D336" s="59"/>
      <c r="E336" s="59"/>
      <c r="F336" s="59"/>
      <c r="G336" s="23"/>
      <c r="H336" s="23"/>
      <c r="I336" s="278"/>
      <c r="J336" s="23"/>
      <c r="K336" s="23"/>
      <c r="L336" s="97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</row>
    <row r="337" spans="2:158">
      <c r="B337" s="23"/>
      <c r="C337" s="23"/>
      <c r="D337" s="59"/>
      <c r="E337" s="59"/>
      <c r="F337" s="59"/>
      <c r="G337" s="23"/>
      <c r="H337" s="23"/>
      <c r="I337" s="278"/>
      <c r="J337" s="23"/>
      <c r="K337" s="23"/>
      <c r="L337" s="97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</row>
    <row r="338" spans="2:158">
      <c r="B338" s="23"/>
      <c r="C338" s="23"/>
      <c r="D338" s="59"/>
      <c r="E338" s="59"/>
      <c r="F338" s="59"/>
      <c r="G338" s="23"/>
      <c r="H338" s="23"/>
      <c r="I338" s="278"/>
      <c r="J338" s="23"/>
      <c r="K338" s="23"/>
      <c r="L338" s="97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</row>
    <row r="339" spans="2:158">
      <c r="B339" s="23"/>
      <c r="C339" s="23"/>
      <c r="D339" s="59"/>
      <c r="E339" s="59"/>
      <c r="F339" s="59"/>
      <c r="G339" s="23"/>
      <c r="H339" s="23"/>
      <c r="I339" s="278"/>
      <c r="J339" s="23"/>
      <c r="K339" s="23"/>
      <c r="L339" s="97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</row>
    <row r="340" spans="2:158">
      <c r="B340" s="23"/>
      <c r="C340" s="23"/>
      <c r="D340" s="59"/>
      <c r="E340" s="59"/>
      <c r="F340" s="59"/>
      <c r="G340" s="23"/>
      <c r="H340" s="23"/>
      <c r="I340" s="278"/>
      <c r="J340" s="23"/>
      <c r="K340" s="23"/>
      <c r="L340" s="97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</row>
    <row r="341" spans="2:158">
      <c r="B341" s="23"/>
      <c r="C341" s="23"/>
      <c r="D341" s="59"/>
      <c r="E341" s="59"/>
      <c r="F341" s="59"/>
      <c r="G341" s="23"/>
      <c r="H341" s="23"/>
      <c r="I341" s="278"/>
      <c r="J341" s="23"/>
      <c r="K341" s="23"/>
      <c r="L341" s="97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</row>
    <row r="342" spans="2:158">
      <c r="B342" s="23"/>
      <c r="C342" s="23"/>
      <c r="D342" s="59"/>
      <c r="E342" s="59"/>
      <c r="F342" s="59"/>
      <c r="G342" s="23"/>
      <c r="H342" s="23"/>
      <c r="I342" s="278"/>
      <c r="J342" s="23"/>
      <c r="L342" s="97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</row>
    <row r="343" spans="2:158">
      <c r="B343" s="23"/>
      <c r="C343" s="23"/>
      <c r="D343" s="59"/>
      <c r="E343" s="59"/>
      <c r="F343" s="59"/>
      <c r="G343" s="23"/>
      <c r="H343" s="23"/>
      <c r="I343" s="278"/>
      <c r="J343" s="23"/>
      <c r="L343" s="97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</row>
    <row r="344" spans="2:158">
      <c r="D344" s="63"/>
      <c r="E344" s="63"/>
      <c r="F344" s="63"/>
      <c r="L344" s="97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</row>
    <row r="345" spans="2:158">
      <c r="D345" s="63"/>
      <c r="E345" s="63"/>
      <c r="F345" s="6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</row>
    <row r="346" spans="2:158">
      <c r="D346" s="63"/>
      <c r="E346" s="63"/>
      <c r="F346" s="63"/>
    </row>
    <row r="347" spans="2:158">
      <c r="D347" s="63"/>
      <c r="E347" s="63"/>
      <c r="F347" s="63"/>
    </row>
    <row r="348" spans="2:158">
      <c r="D348" s="63"/>
      <c r="E348" s="63"/>
      <c r="F348" s="63"/>
    </row>
    <row r="349" spans="2:158">
      <c r="D349" s="63"/>
      <c r="E349" s="63"/>
      <c r="F349" s="63"/>
    </row>
    <row r="350" spans="2:158">
      <c r="D350" s="63"/>
      <c r="E350" s="63"/>
      <c r="F350" s="63"/>
    </row>
    <row r="351" spans="2:158">
      <c r="D351" s="63"/>
      <c r="E351" s="63"/>
      <c r="F351" s="63"/>
    </row>
    <row r="352" spans="2:158">
      <c r="D352" s="63"/>
      <c r="E352" s="63"/>
      <c r="F352" s="63"/>
    </row>
    <row r="353" spans="4:6">
      <c r="D353" s="63"/>
      <c r="E353" s="63"/>
      <c r="F353" s="63"/>
    </row>
    <row r="354" spans="4:6">
      <c r="D354" s="63"/>
      <c r="E354" s="63"/>
      <c r="F354" s="63"/>
    </row>
    <row r="355" spans="4:6">
      <c r="D355" s="63"/>
      <c r="E355" s="63"/>
      <c r="F355" s="63"/>
    </row>
    <row r="356" spans="4:6">
      <c r="D356" s="63"/>
      <c r="E356" s="63"/>
      <c r="F356" s="63"/>
    </row>
    <row r="357" spans="4:6">
      <c r="D357" s="63"/>
      <c r="E357" s="63"/>
      <c r="F357" s="63"/>
    </row>
    <row r="358" spans="4:6">
      <c r="D358" s="63"/>
      <c r="E358" s="63"/>
      <c r="F358" s="63"/>
    </row>
    <row r="359" spans="4:6">
      <c r="D359" s="63"/>
      <c r="E359" s="63"/>
      <c r="F359" s="63"/>
    </row>
    <row r="360" spans="4:6">
      <c r="D360" s="63"/>
      <c r="E360" s="63"/>
      <c r="F360" s="63"/>
    </row>
    <row r="361" spans="4:6">
      <c r="D361" s="63"/>
      <c r="E361" s="63"/>
      <c r="F361" s="63"/>
    </row>
    <row r="362" spans="4:6">
      <c r="D362" s="63"/>
      <c r="E362" s="63"/>
      <c r="F362" s="63"/>
    </row>
    <row r="363" spans="4:6">
      <c r="D363" s="63"/>
      <c r="E363" s="63"/>
      <c r="F363" s="63"/>
    </row>
    <row r="364" spans="4:6">
      <c r="D364" s="63"/>
      <c r="E364" s="63"/>
      <c r="F364" s="63"/>
    </row>
    <row r="365" spans="4:6">
      <c r="D365" s="63"/>
      <c r="E365" s="63"/>
      <c r="F365" s="63"/>
    </row>
    <row r="366" spans="4:6">
      <c r="D366" s="63"/>
      <c r="E366" s="63"/>
      <c r="F366" s="63"/>
    </row>
    <row r="367" spans="4:6">
      <c r="D367" s="63"/>
      <c r="E367" s="63"/>
      <c r="F367" s="63"/>
    </row>
    <row r="368" spans="4:6">
      <c r="D368" s="63"/>
      <c r="E368" s="63"/>
      <c r="F368" s="63"/>
    </row>
    <row r="369" spans="4:6">
      <c r="D369" s="63"/>
      <c r="E369" s="63"/>
      <c r="F369" s="63"/>
    </row>
    <row r="370" spans="4:6">
      <c r="D370" s="63"/>
      <c r="E370" s="63"/>
      <c r="F370" s="63"/>
    </row>
    <row r="371" spans="4:6">
      <c r="D371" s="63"/>
      <c r="E371" s="63"/>
      <c r="F371" s="63"/>
    </row>
    <row r="372" spans="4:6">
      <c r="D372" s="63"/>
      <c r="E372" s="63"/>
      <c r="F372" s="63"/>
    </row>
    <row r="373" spans="4:6">
      <c r="D373" s="63"/>
      <c r="E373" s="63"/>
      <c r="F373" s="63"/>
    </row>
    <row r="374" spans="4:6">
      <c r="D374" s="63"/>
      <c r="E374" s="63"/>
      <c r="F374" s="63"/>
    </row>
    <row r="375" spans="4:6">
      <c r="D375" s="63"/>
      <c r="E375" s="63"/>
      <c r="F375" s="63"/>
    </row>
    <row r="376" spans="4:6">
      <c r="D376" s="63"/>
      <c r="E376" s="63"/>
      <c r="F376" s="63"/>
    </row>
    <row r="377" spans="4:6">
      <c r="D377" s="63"/>
      <c r="E377" s="63"/>
      <c r="F377" s="63"/>
    </row>
    <row r="378" spans="4:6">
      <c r="D378" s="63"/>
      <c r="E378" s="63"/>
      <c r="F378" s="63"/>
    </row>
    <row r="379" spans="4:6">
      <c r="D379" s="63"/>
      <c r="E379" s="63"/>
      <c r="F379" s="63"/>
    </row>
    <row r="380" spans="4:6">
      <c r="D380" s="63"/>
      <c r="E380" s="63"/>
      <c r="F380" s="63"/>
    </row>
    <row r="381" spans="4:6">
      <c r="D381" s="63"/>
      <c r="E381" s="63"/>
      <c r="F381" s="63"/>
    </row>
    <row r="382" spans="4:6">
      <c r="D382" s="63"/>
      <c r="E382" s="63"/>
      <c r="F382" s="63"/>
    </row>
    <row r="383" spans="4:6">
      <c r="D383" s="63"/>
      <c r="E383" s="63"/>
      <c r="F383" s="63"/>
    </row>
    <row r="384" spans="4:6">
      <c r="D384" s="63"/>
      <c r="E384" s="63"/>
      <c r="F384" s="63"/>
    </row>
    <row r="385" spans="4:6">
      <c r="D385" s="63"/>
      <c r="E385" s="63"/>
      <c r="F385" s="63"/>
    </row>
    <row r="386" spans="4:6">
      <c r="D386" s="63"/>
      <c r="E386" s="63"/>
      <c r="F386" s="63"/>
    </row>
    <row r="387" spans="4:6">
      <c r="D387" s="63"/>
      <c r="E387" s="63"/>
      <c r="F387" s="63"/>
    </row>
    <row r="388" spans="4:6">
      <c r="D388" s="63"/>
      <c r="E388" s="63"/>
      <c r="F388" s="63"/>
    </row>
    <row r="389" spans="4:6">
      <c r="D389" s="63"/>
      <c r="E389" s="63"/>
      <c r="F389" s="63"/>
    </row>
    <row r="390" spans="4:6">
      <c r="D390" s="63"/>
      <c r="E390" s="63"/>
      <c r="F390" s="63"/>
    </row>
    <row r="391" spans="4:6">
      <c r="D391" s="63"/>
      <c r="E391" s="63"/>
      <c r="F391" s="63"/>
    </row>
    <row r="392" spans="4:6">
      <c r="D392" s="63"/>
      <c r="E392" s="63"/>
      <c r="F392" s="63"/>
    </row>
    <row r="393" spans="4:6">
      <c r="D393" s="63"/>
      <c r="E393" s="63"/>
      <c r="F393" s="63"/>
    </row>
    <row r="394" spans="4:6">
      <c r="D394" s="63"/>
      <c r="E394" s="63"/>
      <c r="F394" s="63"/>
    </row>
    <row r="395" spans="4:6">
      <c r="D395" s="63"/>
      <c r="E395" s="63"/>
      <c r="F395" s="63"/>
    </row>
    <row r="396" spans="4:6">
      <c r="D396" s="63"/>
      <c r="E396" s="63"/>
      <c r="F396" s="63"/>
    </row>
    <row r="397" spans="4:6">
      <c r="D397" s="63"/>
      <c r="E397" s="63"/>
      <c r="F397" s="63"/>
    </row>
    <row r="398" spans="4:6">
      <c r="D398" s="63"/>
      <c r="E398" s="63"/>
      <c r="F398" s="63"/>
    </row>
    <row r="399" spans="4:6">
      <c r="D399" s="63"/>
      <c r="E399" s="63"/>
      <c r="F399" s="63"/>
    </row>
    <row r="400" spans="4:6">
      <c r="D400" s="63"/>
      <c r="E400" s="63"/>
      <c r="F400" s="63"/>
    </row>
    <row r="401" spans="4:6">
      <c r="D401" s="63"/>
      <c r="E401" s="63"/>
      <c r="F401" s="63"/>
    </row>
    <row r="402" spans="4:6">
      <c r="D402" s="63"/>
      <c r="E402" s="63"/>
      <c r="F402" s="63"/>
    </row>
    <row r="403" spans="4:6">
      <c r="D403" s="63"/>
      <c r="E403" s="63"/>
      <c r="F403" s="63"/>
    </row>
    <row r="404" spans="4:6">
      <c r="D404" s="63"/>
      <c r="E404" s="63"/>
      <c r="F404" s="63"/>
    </row>
    <row r="405" spans="4:6">
      <c r="D405" s="63"/>
      <c r="E405" s="63"/>
      <c r="F405" s="63"/>
    </row>
    <row r="406" spans="4:6">
      <c r="D406" s="63"/>
      <c r="E406" s="63"/>
      <c r="F406" s="63"/>
    </row>
    <row r="407" spans="4:6">
      <c r="D407" s="63"/>
      <c r="E407" s="63"/>
      <c r="F407" s="63"/>
    </row>
    <row r="408" spans="4:6">
      <c r="D408" s="63"/>
      <c r="E408" s="63"/>
      <c r="F408" s="63"/>
    </row>
    <row r="409" spans="4:6">
      <c r="D409" s="63"/>
      <c r="E409" s="63"/>
      <c r="F409" s="63"/>
    </row>
    <row r="410" spans="4:6">
      <c r="D410" s="63"/>
      <c r="E410" s="63"/>
      <c r="F410" s="63"/>
    </row>
    <row r="411" spans="4:6">
      <c r="D411" s="63"/>
      <c r="E411" s="63"/>
      <c r="F411" s="63"/>
    </row>
    <row r="412" spans="4:6">
      <c r="D412" s="63"/>
      <c r="E412" s="63"/>
      <c r="F412" s="63"/>
    </row>
    <row r="413" spans="4:6">
      <c r="D413" s="63"/>
      <c r="E413" s="63"/>
      <c r="F413" s="63"/>
    </row>
    <row r="414" spans="4:6">
      <c r="D414" s="63"/>
      <c r="E414" s="63"/>
      <c r="F414" s="63"/>
    </row>
    <row r="415" spans="4:6">
      <c r="D415" s="63"/>
      <c r="E415" s="63"/>
      <c r="F415" s="63"/>
    </row>
    <row r="416" spans="4:6">
      <c r="D416" s="63"/>
      <c r="E416" s="63"/>
      <c r="F416" s="63"/>
    </row>
    <row r="417" spans="4:6">
      <c r="D417" s="63"/>
      <c r="E417" s="63"/>
      <c r="F417" s="63"/>
    </row>
    <row r="418" spans="4:6">
      <c r="D418" s="63"/>
      <c r="E418" s="63"/>
      <c r="F418" s="63"/>
    </row>
    <row r="419" spans="4:6">
      <c r="D419" s="63"/>
      <c r="E419" s="63"/>
      <c r="F419" s="63"/>
    </row>
    <row r="420" spans="4:6">
      <c r="D420" s="63"/>
      <c r="E420" s="63"/>
      <c r="F420" s="63"/>
    </row>
    <row r="421" spans="4:6">
      <c r="D421" s="63"/>
      <c r="E421" s="63"/>
      <c r="F421" s="63"/>
    </row>
    <row r="422" spans="4:6">
      <c r="D422" s="63"/>
      <c r="E422" s="63"/>
      <c r="F422" s="63"/>
    </row>
    <row r="423" spans="4:6">
      <c r="D423" s="63"/>
      <c r="E423" s="63"/>
      <c r="F423" s="63"/>
    </row>
    <row r="424" spans="4:6">
      <c r="D424" s="63"/>
      <c r="E424" s="63"/>
      <c r="F424" s="63"/>
    </row>
    <row r="425" spans="4:6">
      <c r="D425" s="63"/>
      <c r="E425" s="63"/>
      <c r="F425" s="63"/>
    </row>
    <row r="426" spans="4:6">
      <c r="D426" s="63"/>
      <c r="E426" s="63"/>
      <c r="F426" s="63"/>
    </row>
    <row r="427" spans="4:6">
      <c r="D427" s="63"/>
      <c r="E427" s="63"/>
      <c r="F427" s="63"/>
    </row>
    <row r="428" spans="4:6">
      <c r="D428" s="63"/>
      <c r="E428" s="63"/>
      <c r="F428" s="63"/>
    </row>
    <row r="429" spans="4:6">
      <c r="D429" s="63"/>
      <c r="E429" s="63"/>
      <c r="F429" s="63"/>
    </row>
    <row r="430" spans="4:6">
      <c r="D430" s="63"/>
      <c r="E430" s="63"/>
      <c r="F430" s="63"/>
    </row>
    <row r="431" spans="4:6">
      <c r="D431" s="63"/>
      <c r="E431" s="63"/>
      <c r="F431" s="63"/>
    </row>
    <row r="432" spans="4:6">
      <c r="D432" s="63"/>
      <c r="E432" s="63"/>
      <c r="F432" s="63"/>
    </row>
    <row r="433" spans="4:6">
      <c r="D433" s="63"/>
      <c r="E433" s="63"/>
      <c r="F433" s="63"/>
    </row>
    <row r="434" spans="4:6">
      <c r="D434" s="63"/>
      <c r="E434" s="63"/>
      <c r="F434" s="63"/>
    </row>
    <row r="435" spans="4:6">
      <c r="D435" s="63"/>
      <c r="E435" s="63"/>
      <c r="F435" s="63"/>
    </row>
    <row r="436" spans="4:6">
      <c r="D436" s="63"/>
      <c r="E436" s="63"/>
      <c r="F436" s="63"/>
    </row>
    <row r="437" spans="4:6">
      <c r="D437" s="63"/>
      <c r="E437" s="63"/>
      <c r="F437" s="63"/>
    </row>
    <row r="438" spans="4:6">
      <c r="D438" s="63"/>
      <c r="E438" s="63"/>
      <c r="F438" s="63"/>
    </row>
    <row r="439" spans="4:6">
      <c r="D439" s="63"/>
      <c r="E439" s="63"/>
      <c r="F439" s="63"/>
    </row>
    <row r="440" spans="4:6">
      <c r="D440" s="63"/>
      <c r="E440" s="63"/>
      <c r="F440" s="63"/>
    </row>
    <row r="441" spans="4:6">
      <c r="D441" s="63"/>
      <c r="E441" s="63"/>
      <c r="F441" s="63"/>
    </row>
    <row r="442" spans="4:6">
      <c r="D442" s="63"/>
      <c r="E442" s="63"/>
      <c r="F442" s="63"/>
    </row>
    <row r="443" spans="4:6">
      <c r="D443" s="63"/>
      <c r="E443" s="63"/>
      <c r="F443" s="63"/>
    </row>
    <row r="444" spans="4:6">
      <c r="D444" s="63"/>
      <c r="E444" s="63"/>
      <c r="F444" s="63"/>
    </row>
    <row r="445" spans="4:6">
      <c r="D445" s="63"/>
      <c r="E445" s="63"/>
      <c r="F445" s="63"/>
    </row>
    <row r="446" spans="4:6">
      <c r="D446" s="63"/>
      <c r="E446" s="63"/>
      <c r="F446" s="63"/>
    </row>
    <row r="447" spans="4:6">
      <c r="D447" s="63"/>
      <c r="E447" s="63"/>
      <c r="F447" s="63"/>
    </row>
    <row r="448" spans="4:6">
      <c r="D448" s="63"/>
      <c r="E448" s="63"/>
      <c r="F448" s="63"/>
    </row>
    <row r="449" spans="4:6">
      <c r="D449" s="63"/>
      <c r="E449" s="63"/>
      <c r="F449" s="63"/>
    </row>
    <row r="450" spans="4:6">
      <c r="D450" s="63"/>
      <c r="E450" s="63"/>
      <c r="F450" s="63"/>
    </row>
    <row r="451" spans="4:6">
      <c r="D451" s="63"/>
      <c r="E451" s="63"/>
      <c r="F451" s="63"/>
    </row>
    <row r="452" spans="4:6">
      <c r="D452" s="63"/>
      <c r="E452" s="63"/>
      <c r="F452" s="63"/>
    </row>
    <row r="453" spans="4:6">
      <c r="D453" s="63"/>
      <c r="E453" s="63"/>
      <c r="F453" s="63"/>
    </row>
    <row r="454" spans="4:6">
      <c r="D454" s="63"/>
      <c r="E454" s="63"/>
      <c r="F454" s="63"/>
    </row>
    <row r="455" spans="4:6">
      <c r="D455" s="63"/>
      <c r="E455" s="63"/>
      <c r="F455" s="63"/>
    </row>
    <row r="456" spans="4:6">
      <c r="D456" s="63"/>
      <c r="E456" s="63"/>
      <c r="F456" s="63"/>
    </row>
    <row r="457" spans="4:6">
      <c r="D457" s="63"/>
      <c r="E457" s="63"/>
      <c r="F457" s="63"/>
    </row>
    <row r="458" spans="4:6">
      <c r="D458" s="63"/>
      <c r="E458" s="63"/>
      <c r="F458" s="63"/>
    </row>
    <row r="459" spans="4:6">
      <c r="D459" s="63"/>
      <c r="E459" s="63"/>
      <c r="F459" s="63"/>
    </row>
    <row r="460" spans="4:6">
      <c r="D460" s="63"/>
      <c r="E460" s="63"/>
      <c r="F460" s="63"/>
    </row>
    <row r="461" spans="4:6">
      <c r="D461" s="63"/>
      <c r="E461" s="63"/>
      <c r="F461" s="63"/>
    </row>
    <row r="462" spans="4:6">
      <c r="D462" s="63"/>
      <c r="E462" s="63"/>
      <c r="F462" s="63"/>
    </row>
    <row r="463" spans="4:6">
      <c r="D463" s="63"/>
      <c r="E463" s="63"/>
      <c r="F463" s="63"/>
    </row>
    <row r="464" spans="4:6">
      <c r="D464" s="63"/>
      <c r="E464" s="63"/>
      <c r="F464" s="63"/>
    </row>
    <row r="465" spans="4:6">
      <c r="D465" s="63"/>
      <c r="E465" s="63"/>
      <c r="F465" s="63"/>
    </row>
    <row r="466" spans="4:6">
      <c r="D466" s="63"/>
      <c r="E466" s="63"/>
      <c r="F466" s="63"/>
    </row>
    <row r="467" spans="4:6">
      <c r="D467" s="63"/>
      <c r="E467" s="63"/>
      <c r="F467" s="63"/>
    </row>
    <row r="468" spans="4:6">
      <c r="D468" s="63"/>
      <c r="E468" s="63"/>
      <c r="F468" s="63"/>
    </row>
    <row r="469" spans="4:6">
      <c r="D469" s="63"/>
      <c r="E469" s="63"/>
      <c r="F469" s="63"/>
    </row>
    <row r="470" spans="4:6">
      <c r="D470" s="63"/>
      <c r="E470" s="63"/>
      <c r="F470" s="63"/>
    </row>
    <row r="471" spans="4:6">
      <c r="D471" s="63"/>
      <c r="E471" s="63"/>
      <c r="F471" s="63"/>
    </row>
    <row r="472" spans="4:6">
      <c r="D472" s="63"/>
      <c r="E472" s="63"/>
      <c r="F472" s="63"/>
    </row>
    <row r="473" spans="4:6">
      <c r="D473" s="63"/>
      <c r="E473" s="63"/>
      <c r="F473" s="63"/>
    </row>
    <row r="474" spans="4:6">
      <c r="D474" s="63"/>
      <c r="E474" s="63"/>
      <c r="F474" s="63"/>
    </row>
    <row r="475" spans="4:6">
      <c r="D475" s="63"/>
      <c r="E475" s="63"/>
      <c r="F475" s="63"/>
    </row>
    <row r="476" spans="4:6">
      <c r="D476" s="63"/>
      <c r="E476" s="63"/>
      <c r="F476" s="63"/>
    </row>
    <row r="477" spans="4:6">
      <c r="D477" s="63"/>
      <c r="E477" s="63"/>
      <c r="F477" s="63"/>
    </row>
    <row r="478" spans="4:6">
      <c r="D478" s="63"/>
      <c r="E478" s="63"/>
      <c r="F478" s="63"/>
    </row>
    <row r="479" spans="4:6">
      <c r="D479" s="63"/>
      <c r="E479" s="63"/>
      <c r="F479" s="63"/>
    </row>
    <row r="480" spans="4:6">
      <c r="D480" s="63"/>
      <c r="E480" s="63"/>
      <c r="F480" s="63"/>
    </row>
    <row r="481" spans="4:6">
      <c r="D481" s="63"/>
      <c r="E481" s="63"/>
      <c r="F481" s="63"/>
    </row>
    <row r="482" spans="4:6">
      <c r="D482" s="63"/>
      <c r="E482" s="63"/>
      <c r="F482" s="63"/>
    </row>
    <row r="483" spans="4:6">
      <c r="D483" s="63"/>
      <c r="E483" s="63"/>
      <c r="F483" s="63"/>
    </row>
    <row r="484" spans="4:6">
      <c r="D484" s="63"/>
      <c r="E484" s="63"/>
      <c r="F484" s="63"/>
    </row>
    <row r="485" spans="4:6">
      <c r="D485" s="63"/>
      <c r="E485" s="63"/>
      <c r="F485" s="63"/>
    </row>
    <row r="486" spans="4:6">
      <c r="D486" s="63"/>
      <c r="E486" s="63"/>
      <c r="F486" s="63"/>
    </row>
    <row r="487" spans="4:6">
      <c r="D487" s="63"/>
      <c r="E487" s="63"/>
      <c r="F487" s="63"/>
    </row>
    <row r="488" spans="4:6">
      <c r="D488" s="63"/>
      <c r="E488" s="63"/>
      <c r="F488" s="63"/>
    </row>
    <row r="489" spans="4:6">
      <c r="D489" s="63"/>
      <c r="E489" s="63"/>
      <c r="F489" s="63"/>
    </row>
    <row r="490" spans="4:6">
      <c r="D490" s="63"/>
      <c r="E490" s="63"/>
      <c r="F490" s="63"/>
    </row>
    <row r="491" spans="4:6">
      <c r="D491" s="63"/>
      <c r="E491" s="63"/>
      <c r="F491" s="63"/>
    </row>
    <row r="492" spans="4:6">
      <c r="D492" s="63"/>
      <c r="E492" s="63"/>
      <c r="F492" s="63"/>
    </row>
    <row r="493" spans="4:6">
      <c r="D493" s="63"/>
      <c r="E493" s="63"/>
      <c r="F493" s="63"/>
    </row>
    <row r="494" spans="4:6">
      <c r="D494" s="63"/>
      <c r="E494" s="63"/>
      <c r="F494" s="63"/>
    </row>
    <row r="495" spans="4:6">
      <c r="D495" s="63"/>
      <c r="E495" s="63"/>
      <c r="F495" s="63"/>
    </row>
    <row r="496" spans="4:6">
      <c r="D496" s="63"/>
      <c r="E496" s="63"/>
      <c r="F496" s="63"/>
    </row>
    <row r="497" spans="4:6">
      <c r="D497" s="63"/>
      <c r="E497" s="63"/>
      <c r="F497" s="63"/>
    </row>
    <row r="498" spans="4:6">
      <c r="D498" s="63"/>
      <c r="E498" s="63"/>
      <c r="F498" s="63"/>
    </row>
    <row r="499" spans="4:6">
      <c r="D499" s="63"/>
      <c r="E499" s="63"/>
      <c r="F499" s="63"/>
    </row>
    <row r="500" spans="4:6">
      <c r="D500" s="63"/>
      <c r="E500" s="63"/>
      <c r="F500" s="63"/>
    </row>
  </sheetData>
  <mergeCells count="4">
    <mergeCell ref="G68:H68"/>
    <mergeCell ref="G16:H16"/>
    <mergeCell ref="G69:H69"/>
    <mergeCell ref="D2:G2"/>
  </mergeCells>
  <phoneticPr fontId="7"/>
  <printOptions gridLinesSet="0"/>
  <pageMargins left="1.1100000000000001" right="0" top="0" bottom="0.19685039370078741" header="0.27559055118110237" footer="0.23622047244094491"/>
  <pageSetup paperSize="9" scale="6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活動計画書I</vt:lpstr>
      <vt:lpstr>登録費試算書CS</vt:lpstr>
      <vt:lpstr>登録費試算書IE，MI</vt:lpstr>
      <vt:lpstr>活動計画書I!Print_Area</vt:lpstr>
      <vt:lpstr>登録費試算書CS!Print_Area</vt:lpstr>
      <vt:lpstr>'登録費試算書IE，MI'!Print_Area</vt:lpstr>
    </vt:vector>
  </TitlesOfParts>
  <Company>（社）情報処理学会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Masahiro GOSHIMA</cp:lastModifiedBy>
  <cp:lastPrinted>2012-10-04T01:22:07Z</cp:lastPrinted>
  <dcterms:created xsi:type="dcterms:W3CDTF">2003-09-30T23:59:07Z</dcterms:created>
  <dcterms:modified xsi:type="dcterms:W3CDTF">2016-11-10T09:44:08Z</dcterms:modified>
</cp:coreProperties>
</file>